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1A09C821-0E0F-4516-9229-55B3E0CCE206}" xr6:coauthVersionLast="47" xr6:coauthVersionMax="47" xr10:uidLastSave="{00000000-0000-0000-0000-000000000000}"/>
  <bookViews>
    <workbookView xWindow="-108" yWindow="-108" windowWidth="23256" windowHeight="12576"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'報告書（事業主控）'!$A$1:$AU$212</definedName>
    <definedName name="_xlnm.Print_Area" localSheetId="1">'報告書（提出用）'!$A$1:$AU$120</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F118" i="2" l="1"/>
  <c r="AN117" i="2"/>
  <c r="AL117" i="2"/>
  <c r="AH117" i="2"/>
  <c r="AD117" i="2"/>
  <c r="Z117" i="2"/>
  <c r="V117" i="2"/>
  <c r="S117" i="2"/>
  <c r="Q117" i="2"/>
  <c r="O117" i="2"/>
  <c r="S116" i="2"/>
  <c r="Q116" i="2"/>
  <c r="O116" i="2"/>
  <c r="J116" i="2"/>
  <c r="B116" i="2"/>
  <c r="AN115" i="2"/>
  <c r="AL115" i="2"/>
  <c r="AH115" i="2"/>
  <c r="AD115" i="2"/>
  <c r="Z115" i="2"/>
  <c r="V115" i="2"/>
  <c r="S115" i="2"/>
  <c r="Q115" i="2"/>
  <c r="O115" i="2"/>
  <c r="S114" i="2"/>
  <c r="Q114" i="2"/>
  <c r="O114" i="2"/>
  <c r="J114" i="2"/>
  <c r="B114" i="2"/>
  <c r="AN113" i="2"/>
  <c r="AL113" i="2"/>
  <c r="AH113" i="2"/>
  <c r="AD113" i="2"/>
  <c r="Z113" i="2"/>
  <c r="V113" i="2"/>
  <c r="S113" i="2"/>
  <c r="Q113" i="2"/>
  <c r="O113" i="2"/>
  <c r="S112" i="2"/>
  <c r="Q112" i="2"/>
  <c r="O112" i="2"/>
  <c r="J112" i="2"/>
  <c r="B112" i="2"/>
  <c r="AN111" i="2"/>
  <c r="AL111" i="2"/>
  <c r="AH111" i="2"/>
  <c r="AD111" i="2"/>
  <c r="Z111" i="2"/>
  <c r="V111" i="2"/>
  <c r="S111" i="2"/>
  <c r="Q111" i="2"/>
  <c r="O111" i="2"/>
  <c r="S110" i="2"/>
  <c r="Q110" i="2"/>
  <c r="O110" i="2"/>
  <c r="J110" i="2"/>
  <c r="B110" i="2"/>
  <c r="AN109" i="2"/>
  <c r="AL109" i="2"/>
  <c r="AH109" i="2"/>
  <c r="AD109" i="2"/>
  <c r="Z109" i="2"/>
  <c r="V109" i="2"/>
  <c r="S109" i="2"/>
  <c r="Q109" i="2"/>
  <c r="O109" i="2"/>
  <c r="S108" i="2"/>
  <c r="Q108" i="2"/>
  <c r="O108" i="2"/>
  <c r="J108" i="2"/>
  <c r="B108" i="2"/>
  <c r="AN107" i="2"/>
  <c r="AL107" i="2"/>
  <c r="AH107" i="2"/>
  <c r="AD107" i="2"/>
  <c r="Z107" i="2"/>
  <c r="V107" i="2"/>
  <c r="S107" i="2"/>
  <c r="Q107" i="2"/>
  <c r="O107" i="2"/>
  <c r="S106" i="2"/>
  <c r="Q106" i="2"/>
  <c r="O106" i="2"/>
  <c r="J106" i="2"/>
  <c r="B106" i="2"/>
  <c r="AN105" i="2"/>
  <c r="AL105" i="2"/>
  <c r="AH105" i="2"/>
  <c r="AD105" i="2"/>
  <c r="Z105" i="2"/>
  <c r="V105" i="2"/>
  <c r="S105" i="2"/>
  <c r="Q105" i="2"/>
  <c r="O105" i="2"/>
  <c r="S104" i="2"/>
  <c r="Q104" i="2"/>
  <c r="O104" i="2"/>
  <c r="J104" i="2"/>
  <c r="B104" i="2"/>
  <c r="AN103" i="2"/>
  <c r="AL103" i="2"/>
  <c r="AH103" i="2"/>
  <c r="AD103" i="2"/>
  <c r="Z103" i="2"/>
  <c r="V103" i="2"/>
  <c r="S103" i="2"/>
  <c r="Q103" i="2"/>
  <c r="O103" i="2"/>
  <c r="S102" i="2"/>
  <c r="Q102" i="2"/>
  <c r="O102" i="2"/>
  <c r="J102" i="2"/>
  <c r="B102" i="2"/>
  <c r="AN101" i="2"/>
  <c r="AL101" i="2"/>
  <c r="AH101" i="2"/>
  <c r="AD101" i="2"/>
  <c r="Z101" i="2"/>
  <c r="V101" i="2"/>
  <c r="S101" i="2"/>
  <c r="Q101" i="2"/>
  <c r="O101" i="2"/>
  <c r="S100" i="2"/>
  <c r="Q100" i="2"/>
  <c r="O100" i="2"/>
  <c r="J100" i="2"/>
  <c r="B100" i="2"/>
  <c r="AN79" i="2"/>
  <c r="AH79" i="2"/>
  <c r="AD79" i="2"/>
  <c r="Z79" i="2"/>
  <c r="V79" i="2"/>
  <c r="F78" i="2"/>
  <c r="AN77" i="2"/>
  <c r="AL77" i="2"/>
  <c r="AH77" i="2"/>
  <c r="AD77" i="2"/>
  <c r="Z77" i="2"/>
  <c r="V77" i="2"/>
  <c r="S77" i="2"/>
  <c r="Q77" i="2"/>
  <c r="O77" i="2"/>
  <c r="S76" i="2"/>
  <c r="Q76" i="2"/>
  <c r="O76" i="2"/>
  <c r="J76" i="2"/>
  <c r="B76" i="2"/>
  <c r="AN75" i="2"/>
  <c r="AL75" i="2"/>
  <c r="AH75" i="2"/>
  <c r="AD75" i="2"/>
  <c r="Z75" i="2"/>
  <c r="V75" i="2"/>
  <c r="S75" i="2"/>
  <c r="Q75" i="2"/>
  <c r="O75" i="2"/>
  <c r="S74" i="2"/>
  <c r="Q74" i="2"/>
  <c r="O74" i="2"/>
  <c r="J74" i="2"/>
  <c r="B74" i="2"/>
  <c r="AN73" i="2"/>
  <c r="AL73" i="2"/>
  <c r="AH73" i="2"/>
  <c r="AD73" i="2"/>
  <c r="Z73" i="2"/>
  <c r="V73" i="2"/>
  <c r="S73" i="2"/>
  <c r="Q73" i="2"/>
  <c r="O73" i="2"/>
  <c r="S72" i="2"/>
  <c r="Q72" i="2"/>
  <c r="O72" i="2"/>
  <c r="J72" i="2"/>
  <c r="B72" i="2"/>
  <c r="AN71" i="2"/>
  <c r="AL71" i="2"/>
  <c r="AH71" i="2"/>
  <c r="AD71" i="2"/>
  <c r="Z71" i="2"/>
  <c r="V71" i="2"/>
  <c r="S71" i="2"/>
  <c r="Q71" i="2"/>
  <c r="O71" i="2"/>
  <c r="S70" i="2"/>
  <c r="Q70" i="2"/>
  <c r="O70" i="2"/>
  <c r="J70" i="2"/>
  <c r="B70" i="2"/>
  <c r="AN69" i="2"/>
  <c r="AL69" i="2"/>
  <c r="AH69" i="2"/>
  <c r="AD69" i="2"/>
  <c r="Z69" i="2"/>
  <c r="V69" i="2"/>
  <c r="S69" i="2"/>
  <c r="Q69" i="2"/>
  <c r="O69" i="2"/>
  <c r="S68" i="2"/>
  <c r="Q68" i="2"/>
  <c r="O68" i="2"/>
  <c r="J68" i="2"/>
  <c r="B68" i="2"/>
  <c r="AN67" i="2"/>
  <c r="AL67" i="2"/>
  <c r="AH67" i="2"/>
  <c r="AD67" i="2"/>
  <c r="Z67" i="2"/>
  <c r="V67" i="2"/>
  <c r="S67" i="2"/>
  <c r="Q67" i="2"/>
  <c r="O67" i="2"/>
  <c r="S66" i="2"/>
  <c r="Q66" i="2"/>
  <c r="O66" i="2"/>
  <c r="J66" i="2"/>
  <c r="B66" i="2"/>
  <c r="AN65" i="2"/>
  <c r="AL65" i="2"/>
  <c r="AH65" i="2"/>
  <c r="AD65" i="2"/>
  <c r="Z65" i="2"/>
  <c r="V65" i="2"/>
  <c r="S65" i="2"/>
  <c r="Q65" i="2"/>
  <c r="O65" i="2"/>
  <c r="S64" i="2"/>
  <c r="Q64" i="2"/>
  <c r="O64" i="2"/>
  <c r="J64" i="2"/>
  <c r="B64" i="2"/>
  <c r="AN63" i="2"/>
  <c r="AL63" i="2"/>
  <c r="AH63" i="2"/>
  <c r="AD63" i="2"/>
  <c r="Z63" i="2"/>
  <c r="V63" i="2"/>
  <c r="S63" i="2"/>
  <c r="Q63" i="2"/>
  <c r="O63" i="2"/>
  <c r="S62" i="2"/>
  <c r="Q62" i="2"/>
  <c r="O62" i="2"/>
  <c r="J62" i="2"/>
  <c r="B62" i="2"/>
  <c r="AN61" i="2"/>
  <c r="AL61" i="2"/>
  <c r="AH61" i="2"/>
  <c r="AD61" i="2"/>
  <c r="Z61" i="2"/>
  <c r="V61" i="2"/>
  <c r="S61" i="2"/>
  <c r="S60" i="2"/>
  <c r="Q61" i="2"/>
  <c r="Q60" i="2"/>
  <c r="O61" i="2"/>
  <c r="O60" i="2"/>
  <c r="J60" i="2"/>
  <c r="B60" i="2"/>
  <c r="AN81" i="12"/>
  <c r="AD81" i="12"/>
  <c r="AY77" i="12"/>
  <c r="BB77" i="12" s="1"/>
  <c r="BU76" i="12"/>
  <c r="BT76" i="12"/>
  <c r="BS76" i="12"/>
  <c r="BV76" i="12" s="1"/>
  <c r="BO76" i="12"/>
  <c r="BR76" i="12" s="1"/>
  <c r="BA76" i="12"/>
  <c r="AV76" i="12"/>
  <c r="AX76" i="12" s="1"/>
  <c r="AY75" i="12"/>
  <c r="BB75" i="12" s="1"/>
  <c r="BU74" i="12"/>
  <c r="BT74" i="12"/>
  <c r="BS74" i="12"/>
  <c r="BV74" i="12" s="1"/>
  <c r="BO74" i="12"/>
  <c r="BR74" i="12" s="1"/>
  <c r="BA74" i="12"/>
  <c r="AV74" i="12"/>
  <c r="AZ75" i="12" s="1"/>
  <c r="AY73" i="12"/>
  <c r="BB73" i="12" s="1"/>
  <c r="BU72" i="12"/>
  <c r="BT72" i="12"/>
  <c r="BS72" i="12"/>
  <c r="BV72" i="12" s="1"/>
  <c r="BO72" i="12"/>
  <c r="BR72" i="12" s="1"/>
  <c r="BA72" i="12"/>
  <c r="AV72" i="12"/>
  <c r="AZ73" i="12" s="1"/>
  <c r="BB71" i="12"/>
  <c r="AY71" i="12"/>
  <c r="BU70" i="12"/>
  <c r="BT70" i="12"/>
  <c r="BS70" i="12"/>
  <c r="BV70" i="12" s="1"/>
  <c r="BO70" i="12"/>
  <c r="BR70" i="12" s="1"/>
  <c r="BA70" i="12"/>
  <c r="AV70" i="12"/>
  <c r="AZ71" i="12" s="1"/>
  <c r="AY69" i="12"/>
  <c r="BB69" i="12" s="1"/>
  <c r="BU68" i="12"/>
  <c r="BT68" i="12"/>
  <c r="BS68" i="12"/>
  <c r="BV68" i="12" s="1"/>
  <c r="BO68" i="12"/>
  <c r="BR68" i="12" s="1"/>
  <c r="BA68" i="12"/>
  <c r="AV68" i="12"/>
  <c r="AZ69" i="12" s="1"/>
  <c r="AY67" i="12"/>
  <c r="BB67" i="12" s="1"/>
  <c r="BU66" i="12"/>
  <c r="BT66" i="12"/>
  <c r="BS66" i="12"/>
  <c r="BV66" i="12" s="1"/>
  <c r="BO66" i="12"/>
  <c r="BR66" i="12" s="1"/>
  <c r="BA66" i="12"/>
  <c r="AV66" i="12"/>
  <c r="AW66" i="12" s="1"/>
  <c r="AY65" i="12"/>
  <c r="BB65" i="12" s="1"/>
  <c r="BU64" i="12"/>
  <c r="BT64" i="12"/>
  <c r="BS64" i="12"/>
  <c r="BV64" i="12" s="1"/>
  <c r="BO64" i="12"/>
  <c r="BR64" i="12" s="1"/>
  <c r="BA64" i="12"/>
  <c r="AV64" i="12"/>
  <c r="AX64" i="12" s="1"/>
  <c r="AY63" i="12"/>
  <c r="BU62" i="12"/>
  <c r="BT62" i="12"/>
  <c r="BS62" i="12"/>
  <c r="BV62" i="12" s="1"/>
  <c r="BO62" i="12"/>
  <c r="BR62" i="12" s="1"/>
  <c r="BA62" i="12"/>
  <c r="AV62" i="12"/>
  <c r="AZ63" i="12" s="1"/>
  <c r="AY61" i="12"/>
  <c r="BB61" i="12" s="1"/>
  <c r="BU60" i="12"/>
  <c r="BT60" i="12"/>
  <c r="BS60" i="12"/>
  <c r="BV60" i="12" s="1"/>
  <c r="BO60" i="12"/>
  <c r="BQ60" i="12" s="1"/>
  <c r="BA60" i="12"/>
  <c r="BA78" i="12" s="1"/>
  <c r="AV60" i="12"/>
  <c r="AZ61" i="12" s="1"/>
  <c r="BH42" i="12"/>
  <c r="BH43" i="12" s="1"/>
  <c r="BH44" i="12" s="1"/>
  <c r="BH45" i="12" s="1"/>
  <c r="BG42" i="12"/>
  <c r="BG43" i="12" s="1"/>
  <c r="BG44" i="12" s="1"/>
  <c r="BI42" i="12"/>
  <c r="BL69" i="12" l="1"/>
  <c r="BM69" i="12" s="1"/>
  <c r="AY79" i="12"/>
  <c r="BC61" i="12"/>
  <c r="AZ77" i="12"/>
  <c r="BL77" i="12" s="1"/>
  <c r="BM77" i="12" s="1"/>
  <c r="AW76" i="12"/>
  <c r="BC75" i="12"/>
  <c r="BL75" i="12"/>
  <c r="BM75" i="12" s="1"/>
  <c r="AW74" i="12"/>
  <c r="AX74" i="12"/>
  <c r="BL73" i="12"/>
  <c r="BM73" i="12" s="1"/>
  <c r="BC73" i="12"/>
  <c r="AW72" i="12"/>
  <c r="AX72" i="12"/>
  <c r="AX70" i="12"/>
  <c r="BL71" i="12"/>
  <c r="BM71" i="12" s="1"/>
  <c r="BC71" i="12"/>
  <c r="AW70" i="12"/>
  <c r="AW68" i="12"/>
  <c r="AX68" i="12"/>
  <c r="BC69" i="12"/>
  <c r="AX66" i="12"/>
  <c r="AZ67" i="12"/>
  <c r="BL67" i="12" s="1"/>
  <c r="BM67" i="12" s="1"/>
  <c r="AZ65" i="12"/>
  <c r="BL65" i="12" s="1"/>
  <c r="BM65" i="12" s="1"/>
  <c r="BC65" i="12"/>
  <c r="AW64" i="12"/>
  <c r="BB63" i="12"/>
  <c r="BB78" i="12" s="1"/>
  <c r="BB79" i="12" s="1"/>
  <c r="BL63" i="12"/>
  <c r="BM63" i="12" s="1"/>
  <c r="BC63" i="12"/>
  <c r="AW62" i="12"/>
  <c r="AX62" i="12"/>
  <c r="AW60" i="12"/>
  <c r="AX60" i="12"/>
  <c r="BR60" i="12"/>
  <c r="BG45" i="12"/>
  <c r="BL61" i="12"/>
  <c r="BP60" i="12"/>
  <c r="BP62" i="12"/>
  <c r="BP64" i="12"/>
  <c r="BP66" i="12"/>
  <c r="BP68" i="12"/>
  <c r="BP70" i="12"/>
  <c r="BP72" i="12"/>
  <c r="BP74" i="12"/>
  <c r="BP76" i="12"/>
  <c r="BQ62" i="12"/>
  <c r="BQ64" i="12"/>
  <c r="BQ66" i="12"/>
  <c r="BQ68" i="12"/>
  <c r="BQ70" i="12"/>
  <c r="BQ72" i="12"/>
  <c r="BQ74" i="12"/>
  <c r="BQ76"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45" i="12"/>
  <c r="BI43" i="12"/>
  <c r="BI44" i="12"/>
  <c r="BC77" i="12" l="1"/>
  <c r="BC67" i="12"/>
  <c r="AZ80" i="12"/>
  <c r="BL78" i="12"/>
  <c r="BM61" i="12"/>
  <c r="BM78" i="12" s="1"/>
  <c r="BT116" i="12"/>
  <c r="BT114" i="12"/>
  <c r="BT112" i="12"/>
  <c r="BT110" i="12"/>
  <c r="BT108" i="12"/>
  <c r="BT106" i="12"/>
  <c r="BT104" i="12"/>
  <c r="BT102" i="12"/>
  <c r="BT100" i="12"/>
  <c r="BT24" i="12"/>
  <c r="BT22" i="12"/>
  <c r="BT20" i="12"/>
  <c r="BT18" i="12"/>
  <c r="BT16" i="12"/>
  <c r="BC78" i="12" l="1"/>
  <c r="BC80" i="12" s="1"/>
  <c r="BU108" i="12"/>
  <c r="BS116" i="12"/>
  <c r="BV116" i="12" s="1"/>
  <c r="BS114" i="12"/>
  <c r="BV114" i="12" s="1"/>
  <c r="BS112" i="12"/>
  <c r="BV112" i="12" s="1"/>
  <c r="BO110" i="12"/>
  <c r="BU106" i="12"/>
  <c r="BU104" i="12"/>
  <c r="BU102" i="12"/>
  <c r="BU22" i="12"/>
  <c r="BO24" i="12"/>
  <c r="BU100" i="12"/>
  <c r="BU114" i="12"/>
  <c r="BU112" i="12"/>
  <c r="BS108" i="12"/>
  <c r="BV108" i="12" s="1"/>
  <c r="BS106" i="12"/>
  <c r="BV106" i="12" s="1"/>
  <c r="BS104" i="12"/>
  <c r="BV104" i="12" s="1"/>
  <c r="BS102" i="12"/>
  <c r="BV102" i="12" s="1"/>
  <c r="BO100" i="12"/>
  <c r="BS22" i="12"/>
  <c r="BV22" i="12" s="1"/>
  <c r="BO20" i="12"/>
  <c r="BO18" i="12"/>
  <c r="BU110" i="12"/>
  <c r="BO114" i="12"/>
  <c r="BS110" i="12"/>
  <c r="BV110" i="12" s="1"/>
  <c r="BO22" i="12"/>
  <c r="BS18" i="12"/>
  <c r="BV18" i="12" s="1"/>
  <c r="BS24" i="12"/>
  <c r="BU16" i="12"/>
  <c r="BU116" i="12"/>
  <c r="BU18" i="12"/>
  <c r="BO106" i="12"/>
  <c r="BU20" i="12"/>
  <c r="BO116" i="12"/>
  <c r="BO112" i="12"/>
  <c r="BO108" i="12"/>
  <c r="BO104" i="12"/>
  <c r="BS100" i="12"/>
  <c r="BV100" i="12" s="1"/>
  <c r="BS20" i="12"/>
  <c r="BU24" i="12"/>
  <c r="BO102" i="12"/>
  <c r="BS16" i="12"/>
  <c r="BO16" i="12"/>
  <c r="AD120" i="2"/>
  <c r="Z120" i="2"/>
  <c r="V12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W54" i="2" s="1"/>
  <c r="V10" i="2"/>
  <c r="V54" i="2" s="1"/>
  <c r="U10" i="2"/>
  <c r="T10" i="2"/>
  <c r="T54" i="2" s="1"/>
  <c r="S10" i="2"/>
  <c r="S54" i="2" s="1"/>
  <c r="R10" i="2"/>
  <c r="R54" i="2" s="1"/>
  <c r="Q10" i="2"/>
  <c r="P10" i="2"/>
  <c r="P54" i="2" s="1"/>
  <c r="O10" i="2"/>
  <c r="O54" i="2" s="1"/>
  <c r="N10" i="2"/>
  <c r="N54" i="2" s="1"/>
  <c r="M10" i="2"/>
  <c r="L10" i="2"/>
  <c r="L54" i="2" s="1"/>
  <c r="K10" i="2"/>
  <c r="K54" i="2" s="1"/>
  <c r="J10" i="2"/>
  <c r="J54" i="2" s="1"/>
  <c r="AP9" i="2"/>
  <c r="AD119" i="2"/>
  <c r="Z119" i="2"/>
  <c r="BA116" i="12"/>
  <c r="AV116" i="12"/>
  <c r="BA114" i="12"/>
  <c r="AV114" i="12"/>
  <c r="BA112" i="12"/>
  <c r="AV112" i="12"/>
  <c r="BA110" i="12"/>
  <c r="AV110" i="12"/>
  <c r="BA108" i="12"/>
  <c r="AV108" i="12"/>
  <c r="BA106" i="12"/>
  <c r="AV106" i="12"/>
  <c r="BA104" i="12"/>
  <c r="AV104" i="12"/>
  <c r="BA102" i="12"/>
  <c r="AV102" i="12"/>
  <c r="BA100" i="12"/>
  <c r="AV100" i="1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BI17" i="12"/>
  <c r="BI16" i="12"/>
  <c r="U94" i="2" l="1"/>
  <c r="U54" i="2"/>
  <c r="Q94" i="2"/>
  <c r="Q54" i="2"/>
  <c r="M94" i="2"/>
  <c r="M54" i="2"/>
  <c r="BV20" i="12"/>
  <c r="BV16" i="12"/>
  <c r="BV24" i="12"/>
  <c r="BR102" i="12"/>
  <c r="BQ102" i="12"/>
  <c r="BP102" i="12"/>
  <c r="BR112" i="12"/>
  <c r="BQ112" i="12"/>
  <c r="BP112" i="12"/>
  <c r="BR116" i="12"/>
  <c r="BQ116" i="12"/>
  <c r="BP116" i="12"/>
  <c r="BR106" i="12"/>
  <c r="BQ106" i="12"/>
  <c r="BP106" i="12"/>
  <c r="BR22" i="12"/>
  <c r="BP22" i="12"/>
  <c r="BQ22" i="12"/>
  <c r="BR100" i="12"/>
  <c r="BQ100" i="12"/>
  <c r="BP100" i="12"/>
  <c r="BR24" i="12"/>
  <c r="BQ24" i="12"/>
  <c r="BP24" i="12"/>
  <c r="BR16" i="12"/>
  <c r="BQ16" i="12"/>
  <c r="BP16" i="12"/>
  <c r="BR104" i="12"/>
  <c r="BP104" i="12"/>
  <c r="BQ104" i="12"/>
  <c r="BR18" i="12"/>
  <c r="BP18" i="12"/>
  <c r="BQ18" i="12"/>
  <c r="BR110" i="12"/>
  <c r="BQ110" i="12"/>
  <c r="BP110" i="12"/>
  <c r="BR108" i="12"/>
  <c r="BP108" i="12"/>
  <c r="BQ108" i="12"/>
  <c r="BR114" i="12"/>
  <c r="BP114" i="12"/>
  <c r="BQ114" i="12"/>
  <c r="BR20" i="12"/>
  <c r="BQ20" i="12"/>
  <c r="BP20" i="12"/>
  <c r="AY117" i="12"/>
  <c r="BB117" i="12" s="1"/>
  <c r="AY109" i="12"/>
  <c r="AY113" i="12"/>
  <c r="BB113" i="12" s="1"/>
  <c r="AY105" i="12"/>
  <c r="BB105" i="12" s="1"/>
  <c r="AY107" i="12"/>
  <c r="AX110" i="12"/>
  <c r="AX22" i="12"/>
  <c r="AY103" i="12"/>
  <c r="BB103" i="12" s="1"/>
  <c r="AX114" i="12"/>
  <c r="AY101" i="12"/>
  <c r="BB101" i="12" s="1"/>
  <c r="AX108" i="12"/>
  <c r="AX106" i="12"/>
  <c r="AY115" i="12"/>
  <c r="AX104" i="12"/>
  <c r="BB115" i="12"/>
  <c r="AX112" i="12"/>
  <c r="AX24" i="12"/>
  <c r="AX100" i="12"/>
  <c r="AN121" i="12"/>
  <c r="AN121" i="2" s="1"/>
  <c r="AN118" i="2"/>
  <c r="AX116" i="12"/>
  <c r="AY111" i="12"/>
  <c r="AX102" i="12"/>
  <c r="AH25" i="2"/>
  <c r="AN17" i="2"/>
  <c r="AY17" i="12"/>
  <c r="AX20" i="12"/>
  <c r="AX16" i="12"/>
  <c r="AH21" i="2"/>
  <c r="AL21" i="2"/>
  <c r="AH17" i="2"/>
  <c r="AH19" i="2"/>
  <c r="AX18" i="12"/>
  <c r="BB19" i="1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82" i="12" s="1"/>
  <c r="BH83" i="12" s="1"/>
  <c r="BH84" i="12" s="1"/>
  <c r="BH85" i="12" s="1"/>
  <c r="AY25" i="12"/>
  <c r="BA118" i="12"/>
  <c r="AL25" i="2"/>
  <c r="J94" i="2"/>
  <c r="N94" i="2"/>
  <c r="R94" i="2"/>
  <c r="V94" i="2"/>
  <c r="K94" i="2"/>
  <c r="O94" i="2"/>
  <c r="S94" i="2"/>
  <c r="W94" i="2"/>
  <c r="L94" i="2"/>
  <c r="P94" i="2"/>
  <c r="T94" i="2"/>
  <c r="AN21" i="2" l="1"/>
  <c r="AY119" i="12"/>
  <c r="AH119" i="2" s="1"/>
  <c r="AW110" i="12"/>
  <c r="AW24" i="12"/>
  <c r="AZ113" i="12"/>
  <c r="BL113" i="12" s="1"/>
  <c r="BM113" i="12" s="1"/>
  <c r="AZ103" i="12"/>
  <c r="AZ111" i="12"/>
  <c r="AZ23" i="12"/>
  <c r="BL23" i="12" s="1"/>
  <c r="BM23" i="12" s="1"/>
  <c r="AZ19" i="12"/>
  <c r="BC19" i="12" s="1"/>
  <c r="AZ101" i="12"/>
  <c r="BL101" i="12" s="1"/>
  <c r="BM101" i="12" s="1"/>
  <c r="AZ21" i="12"/>
  <c r="BL21" i="12" s="1"/>
  <c r="BM21" i="12" s="1"/>
  <c r="AZ25" i="12"/>
  <c r="BL25" i="12" s="1"/>
  <c r="BM25" i="12" s="1"/>
  <c r="AZ109" i="12"/>
  <c r="BL109" i="12" s="1"/>
  <c r="BM109" i="12" s="1"/>
  <c r="AZ105" i="12"/>
  <c r="BC105" i="12" s="1"/>
  <c r="AZ17" i="12"/>
  <c r="BL17" i="12" s="1"/>
  <c r="BM17" i="12" s="1"/>
  <c r="AZ117" i="12"/>
  <c r="BL117" i="12" s="1"/>
  <c r="BM117" i="12" s="1"/>
  <c r="AW20" i="12"/>
  <c r="AZ107" i="12"/>
  <c r="AZ115" i="12"/>
  <c r="BC115" i="12" s="1"/>
  <c r="AW106" i="12"/>
  <c r="AW114" i="12"/>
  <c r="AW116" i="12"/>
  <c r="V118" i="2"/>
  <c r="AH118" i="2"/>
  <c r="BB107" i="12"/>
  <c r="BL111" i="12"/>
  <c r="BM111" i="12" s="1"/>
  <c r="AW104" i="12"/>
  <c r="AW108" i="12"/>
  <c r="AW22" i="12"/>
  <c r="BB111" i="12"/>
  <c r="AW102" i="12"/>
  <c r="AW100" i="12"/>
  <c r="AW112" i="12"/>
  <c r="AW16" i="12"/>
  <c r="AW18" i="12"/>
  <c r="BB109" i="12"/>
  <c r="AL19" i="2"/>
  <c r="BB17" i="12"/>
  <c r="AL17" i="2"/>
  <c r="AN19" i="2"/>
  <c r="BB21" i="12"/>
  <c r="V26" i="2"/>
  <c r="AH26" i="2"/>
  <c r="AN25" i="2"/>
  <c r="BB23" i="12"/>
  <c r="AL23" i="2"/>
  <c r="AN23" i="2"/>
  <c r="BB25" i="12"/>
  <c r="BG21" i="12"/>
  <c r="AY27" i="12"/>
  <c r="AH27" i="2" s="1"/>
  <c r="BI19" i="12"/>
  <c r="BI20" i="12"/>
  <c r="BI18" i="12"/>
  <c r="BC117" i="12" l="1"/>
  <c r="BL115" i="12"/>
  <c r="BM115" i="12" s="1"/>
  <c r="BL105" i="12"/>
  <c r="BM105" i="12" s="1"/>
  <c r="BB118" i="12"/>
  <c r="BB119" i="12" s="1"/>
  <c r="AN119" i="2" s="1"/>
  <c r="BC17" i="12"/>
  <c r="AZ120" i="12"/>
  <c r="AH120" i="2" s="1"/>
  <c r="BC101" i="12"/>
  <c r="BC23" i="12"/>
  <c r="BL19" i="12"/>
  <c r="BL26" i="12" s="1"/>
  <c r="BC107" i="12"/>
  <c r="BC109" i="12"/>
  <c r="BC113" i="12"/>
  <c r="AD121" i="12"/>
  <c r="V119" i="2"/>
  <c r="BC21" i="12"/>
  <c r="BL107" i="12"/>
  <c r="BM107" i="12" s="1"/>
  <c r="BC111" i="12"/>
  <c r="BC103" i="12"/>
  <c r="BL103" i="12"/>
  <c r="BB26" i="12"/>
  <c r="BB27" i="12" s="1"/>
  <c r="AN27" i="2" s="1"/>
  <c r="V27" i="2"/>
  <c r="BC25" i="12"/>
  <c r="BG22" i="12"/>
  <c r="AZ28" i="12"/>
  <c r="AH28" i="2" s="1"/>
  <c r="BI21" i="12"/>
  <c r="BM19" i="12" l="1"/>
  <c r="BM26" i="12" s="1"/>
  <c r="BC26" i="12" s="1"/>
  <c r="BC28" i="12" s="1"/>
  <c r="BM103" i="12"/>
  <c r="BM118" i="12" s="1"/>
  <c r="BL118" i="12"/>
  <c r="AD29" i="12"/>
  <c r="BG23" i="12"/>
  <c r="BI22" i="12"/>
  <c r="BC118" i="12" l="1"/>
  <c r="BC120" i="12" s="1"/>
  <c r="AN12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82" i="12" l="1"/>
  <c r="BI41" i="12"/>
  <c r="BG83" i="12" l="1"/>
  <c r="BI82" i="12"/>
  <c r="BG84" i="12" l="1"/>
  <c r="BI83" i="12"/>
  <c r="BG85" i="12" l="1"/>
  <c r="BI85" i="12"/>
  <c r="BI84" i="12"/>
  <c r="BJ16" i="12" l="1"/>
  <c r="AL9" i="2" l="1"/>
  <c r="AL53" i="2" s="1"/>
  <c r="AL93" i="2" l="1"/>
</calcChain>
</file>

<file path=xl/sharedStrings.xml><?xml version="1.0" encoding="utf-8"?>
<sst xmlns="http://schemas.openxmlformats.org/spreadsheetml/2006/main" count="606" uniqueCount="116">
  <si>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</si>
  <si>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</si>
  <si>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</si>
  <si>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</si>
  <si>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</si>
  <si>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</si>
  <si>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</si>
  <si>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</si>
  <si>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</si>
  <si>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</si>
  <si>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</si>
  <si>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</si>
  <si>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</si>
  <si>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</si>
  <si>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</si>
  <si>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</si>
  <si>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</si>
  <si>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</si>
  <si>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</si>
  <si>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</si>
  <si>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</si>
  <si>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</si>
  <si>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</si>
  <si>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</si>
  <si>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</si>
  <si>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</si>
  <si>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</si>
  <si>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</si>
  <si>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</si>
  <si>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</si>
  <si>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</si>
  <si>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</si>
  <si>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</si>
  <si>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</si>
  <si>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</si>
  <si>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</si>
  <si>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</si>
  <si>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</si>
  <si>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</si>
  <si>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</si>
  <si>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</si>
  <si>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</si>
  <si>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</si>
  <si>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</si>
  <si>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</si>
  <si>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</si>
  <si>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</si>
  <si>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</si>
  <si>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</si>
  <si>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</si>
  <si>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</si>
  <si>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</si>
  <si>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</si>
  <si>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</si>
  <si>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</si>
  <si>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</si>
  <si>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</si>
  <si>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</si>
  <si>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</si>
  <si>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</si>
  <si>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</si>
  <si>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</si>
  <si>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</si>
  <si>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</si>
  <si>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</si>
  <si>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</si>
  <si>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</si>
  <si>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</si>
  <si>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</si>
  <si>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</si>
  <si>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</si>
  <si>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</si>
  <si>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</si>
  <si>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</si>
  <si>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</si>
  <si>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</si>
  <si>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</si>
  <si>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</si>
  <si>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</si>
  <si>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</si>
  <si>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</si>
  <si>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</si>
  <si>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</si>
  <si>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</si>
  <si>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</si>
  <si>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</si>
  <si>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</si>
  <si>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</si>
  <si>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</si>
  <si>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</si>
  <si>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</si>
  <si>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</si>
  <si>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</si>
  <si>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</si>
  <si>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</si>
  <si>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</si>
  <si>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</si>
  <si>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</si>
  <si>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</si>
  <si>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</si>
  <si>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</si>
  <si>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</si>
  <si>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</si>
  <si>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</si>
  <si>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</si>
  <si>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</si>
  <si>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</si>
  <si>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</si>
  <si>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</si>
  <si>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</si>
  <si>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</si>
  <si>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</si>
  <si>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</si>
  <si>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</si>
  <si>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</si>
  <si>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宮城</t>
    <rPh sb="0" eb="2">
      <t>ミヤギ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</si>
</sst>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53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9" fillId="0" borderId="0" xfId="0" applyFont="1" applyAlignment="1">
      <alignment vertical="center" wrapText="1"/>
    </xf>
    <xf numFmtId="1" fontId="12" fillId="0" borderId="77" xfId="0" applyNumberFormat="1" applyFont="1" applyBorder="1" applyAlignment="1">
      <alignment vertical="center"/>
    </xf>
    <xf numFmtId="1" fontId="12" fillId="0" borderId="0" xfId="0" applyNumberFormat="1" applyFont="1" applyAlignment="1">
      <alignment vertical="center"/>
    </xf>
    <xf numFmtId="1" fontId="12" fillId="0" borderId="1" xfId="0" applyNumberFormat="1" applyFont="1" applyBorder="1" applyAlignment="1">
      <alignment vertical="center"/>
    </xf>
    <xf numFmtId="180" fontId="12" fillId="0" borderId="86" xfId="1" applyNumberFormat="1" applyFont="1" applyFill="1" applyBorder="1" applyAlignment="1">
      <alignment vertical="center" shrinkToFit="1"/>
    </xf>
    <xf numFmtId="49" fontId="12" fillId="0" borderId="0" xfId="0" applyNumberFormat="1" applyFont="1" applyAlignment="1">
      <alignment horizontal="center" vertical="center"/>
    </xf>
    <xf numFmtId="0" fontId="12" fillId="0" borderId="76" xfId="0" applyFont="1" applyBorder="1" applyAlignment="1" applyProtection="1">
      <alignment vertical="center"/>
      <protection locked="0"/>
    </xf>
    <xf numFmtId="1" fontId="12" fillId="0" borderId="77" xfId="0" applyNumberFormat="1" applyFont="1" applyBorder="1" applyAlignment="1" applyProtection="1">
      <alignment vertical="center"/>
      <protection locked="0"/>
    </xf>
    <xf numFmtId="0" fontId="12" fillId="0" borderId="77" xfId="0" applyFont="1" applyBorder="1" applyAlignment="1" applyProtection="1">
      <alignment vertical="center"/>
      <protection locked="0"/>
    </xf>
    <xf numFmtId="38" fontId="12" fillId="0" borderId="76" xfId="1" applyFont="1" applyFill="1" applyBorder="1" applyAlignment="1">
      <alignment shrinkToFit="1"/>
    </xf>
    <xf numFmtId="38" fontId="12" fillId="0" borderId="77" xfId="1" applyFont="1" applyFill="1" applyBorder="1" applyAlignment="1">
      <alignment shrinkToFit="1"/>
    </xf>
    <xf numFmtId="38" fontId="4" fillId="0" borderId="77" xfId="1" applyFont="1" applyFill="1" applyBorder="1" applyAlignment="1">
      <alignment horizontal="right" vertical="top" shrinkToFit="1"/>
    </xf>
    <xf numFmtId="38" fontId="4" fillId="0" borderId="80" xfId="1" applyFont="1" applyFill="1" applyBorder="1" applyAlignment="1">
      <alignment horizontal="right" vertical="top" shrinkToFit="1"/>
    </xf>
    <xf numFmtId="38" fontId="13" fillId="0" borderId="76" xfId="1" applyFont="1" applyFill="1" applyBorder="1" applyAlignment="1" applyProtection="1">
      <alignment shrinkToFit="1"/>
      <protection locked="0"/>
    </xf>
    <xf numFmtId="38" fontId="13" fillId="0" borderId="80" xfId="1" applyFont="1" applyFill="1" applyBorder="1" applyAlignment="1" applyProtection="1">
      <alignment shrinkToFit="1"/>
      <protection locked="0"/>
    </xf>
    <xf numFmtId="0" fontId="12" fillId="0" borderId="5" xfId="0" applyFont="1" applyBorder="1" applyAlignment="1" applyProtection="1">
      <alignment vertical="center"/>
      <protection locked="0"/>
    </xf>
    <xf numFmtId="1" fontId="12" fillId="0" borderId="0" xfId="0" applyNumberFormat="1" applyFont="1" applyAlignment="1" applyProtection="1">
      <alignment vertical="center"/>
      <protection locked="0"/>
    </xf>
    <xf numFmtId="0" fontId="12" fillId="0" borderId="1" xfId="0" applyFont="1" applyBorder="1" applyAlignment="1" applyProtection="1">
      <alignment vertical="center"/>
      <protection locked="0"/>
    </xf>
    <xf numFmtId="179" fontId="12" fillId="0" borderId="5" xfId="1" applyNumberFormat="1" applyFont="1" applyFill="1" applyBorder="1" applyAlignment="1" applyProtection="1">
      <alignment vertical="center" shrinkToFit="1"/>
      <protection locked="0"/>
    </xf>
    <xf numFmtId="179" fontId="12" fillId="0" borderId="4" xfId="1" applyNumberFormat="1" applyFont="1" applyFill="1" applyBorder="1" applyAlignment="1" applyProtection="1">
      <alignment vertical="center" shrinkToFit="1"/>
      <protection locked="0"/>
    </xf>
    <xf numFmtId="179" fontId="12" fillId="0" borderId="81" xfId="1" applyNumberFormat="1" applyFont="1" applyFill="1" applyBorder="1" applyAlignment="1" applyProtection="1">
      <alignment vertical="center" shrinkToFit="1"/>
      <protection locked="0"/>
    </xf>
    <xf numFmtId="179" fontId="12" fillId="0" borderId="86" xfId="1" applyNumberFormat="1" applyFont="1" applyFill="1" applyBorder="1" applyAlignment="1" applyProtection="1">
      <alignment vertical="center" shrinkToFit="1"/>
      <protection locked="0"/>
    </xf>
    <xf numFmtId="179" fontId="12" fillId="0" borderId="76" xfId="1" applyNumberFormat="1" applyFont="1" applyFill="1" applyBorder="1" applyAlignment="1" applyProtection="1">
      <alignment vertical="center" shrinkToFit="1"/>
      <protection locked="0"/>
    </xf>
    <xf numFmtId="179" fontId="12" fillId="0" borderId="77" xfId="1" applyNumberFormat="1" applyFont="1" applyFill="1" applyBorder="1" applyAlignment="1" applyProtection="1">
      <alignment vertical="center" shrinkToFit="1"/>
      <protection locked="0"/>
    </xf>
    <xf numFmtId="179" fontId="4" fillId="0" borderId="77" xfId="1" applyNumberFormat="1" applyFont="1" applyFill="1" applyBorder="1" applyAlignment="1" applyProtection="1">
      <alignment vertical="center" shrinkToFit="1"/>
      <protection locked="0"/>
    </xf>
    <xf numFmtId="179" fontId="12" fillId="0" borderId="80" xfId="1" applyNumberFormat="1" applyFont="1" applyFill="1" applyBorder="1" applyAlignment="1" applyProtection="1">
      <alignment vertical="center" shrinkToFit="1"/>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05"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57"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99" xfId="0" applyFont="1" applyBorder="1" applyAlignment="1">
      <alignment horizontal="left" vertical="top"/>
    </xf>
    <xf numFmtId="0" fontId="5" fillId="0" borderId="77" xfId="0" applyFont="1" applyBorder="1" applyAlignment="1">
      <alignment horizontal="left" vertical="top"/>
    </xf>
    <xf numFmtId="0" fontId="5" fillId="0" borderId="80" xfId="0" applyFont="1" applyBorder="1" applyAlignment="1">
      <alignment horizontal="left" vertical="top"/>
    </xf>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9"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3" fontId="11" fillId="2" borderId="76" xfId="0" applyNumberFormat="1"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7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3" fillId="0" borderId="94"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12" fillId="0" borderId="82" xfId="0" applyFont="1" applyBorder="1" applyAlignment="1">
      <alignment horizontal="center" vertical="center"/>
    </xf>
    <xf numFmtId="0" fontId="0" fillId="0" borderId="87" xfId="0"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0" borderId="105" xfId="0" applyFont="1" applyBorder="1" applyAlignment="1" applyProtection="1">
      <alignment horizontal="center" vertical="center" shrinkToFit="1"/>
      <protection locked="0"/>
    </xf>
    <xf numFmtId="0" fontId="1" fillId="0" borderId="77" xfId="0" applyFont="1" applyBorder="1" applyAlignment="1" applyProtection="1">
      <alignment shrinkToFit="1"/>
      <protection locked="0"/>
    </xf>
    <xf numFmtId="0" fontId="1" fillId="0" borderId="80" xfId="0" applyFont="1" applyBorder="1" applyAlignment="1" applyProtection="1">
      <alignment shrinkToFit="1"/>
      <protection locked="0"/>
    </xf>
    <xf numFmtId="0" fontId="11" fillId="0" borderId="57" xfId="0" applyFont="1" applyBorder="1" applyAlignment="1" applyProtection="1">
      <alignment horizontal="center" vertical="center" shrinkToFit="1"/>
      <protection locked="0"/>
    </xf>
    <xf numFmtId="0" fontId="1" fillId="0" borderId="0" xfId="0" applyFont="1" applyAlignment="1" applyProtection="1">
      <alignment shrinkToFit="1"/>
      <protection locked="0"/>
    </xf>
    <xf numFmtId="0" fontId="1" fillId="0" borderId="86" xfId="0" applyFont="1" applyBorder="1" applyAlignment="1" applyProtection="1">
      <alignment shrinkToFit="1"/>
      <protection locked="0"/>
    </xf>
    <xf numFmtId="0" fontId="1" fillId="0" borderId="16" xfId="0" applyFont="1" applyBorder="1" applyAlignment="1" applyProtection="1">
      <alignment shrinkToFit="1"/>
      <protection locked="0"/>
    </xf>
    <xf numFmtId="0" fontId="1" fillId="0" borderId="1" xfId="0" applyFont="1" applyBorder="1" applyAlignment="1" applyProtection="1">
      <alignment shrinkToFit="1"/>
      <protection locked="0"/>
    </xf>
    <xf numFmtId="0" fontId="1" fillId="0" borderId="4" xfId="0" applyFont="1" applyBorder="1" applyAlignment="1" applyProtection="1">
      <alignment shrinkToFit="1"/>
      <protection locked="0"/>
    </xf>
    <xf numFmtId="180" fontId="12" fillId="0" borderId="76" xfId="1" applyNumberFormat="1" applyFont="1" applyFill="1" applyBorder="1" applyAlignment="1" applyProtection="1">
      <alignment vertical="center" shrinkToFit="1"/>
      <protection locked="0"/>
    </xf>
    <xf numFmtId="180" fontId="12" fillId="0" borderId="77" xfId="1" applyNumberFormat="1" applyFont="1" applyFill="1" applyBorder="1" applyAlignment="1" applyProtection="1">
      <alignment vertical="center" shrinkToFit="1"/>
      <protection locked="0"/>
    </xf>
    <xf numFmtId="180" fontId="12" fillId="0" borderId="80" xfId="1" applyNumberFormat="1" applyFont="1" applyFill="1" applyBorder="1" applyAlignment="1" applyProtection="1">
      <alignment vertical="center" shrinkToFit="1"/>
      <protection locked="0"/>
    </xf>
    <xf numFmtId="179" fontId="12" fillId="0" borderId="81" xfId="1" applyNumberFormat="1" applyFont="1" applyFill="1" applyBorder="1" applyAlignment="1" applyProtection="1">
      <alignment vertical="center" shrinkToFit="1"/>
      <protection locked="0"/>
    </xf>
    <xf numFmtId="179" fontId="12" fillId="0" borderId="0" xfId="1" applyNumberFormat="1" applyFont="1" applyFill="1" applyBorder="1" applyAlignment="1" applyProtection="1">
      <alignment vertical="center" shrinkToFit="1"/>
      <protection locked="0"/>
    </xf>
    <xf numFmtId="179" fontId="12" fillId="0" borderId="86" xfId="1" applyNumberFormat="1" applyFont="1" applyFill="1" applyBorder="1" applyAlignment="1" applyProtection="1">
      <alignment vertical="center" shrinkToFit="1"/>
      <protection locked="0"/>
    </xf>
    <xf numFmtId="179" fontId="12" fillId="0" borderId="5" xfId="1" applyNumberFormat="1" applyFont="1" applyFill="1" applyBorder="1" applyAlignment="1" applyProtection="1">
      <alignment vertical="center" shrinkToFit="1"/>
      <protection locked="0"/>
    </xf>
    <xf numFmtId="179" fontId="12" fillId="0" borderId="1" xfId="1" applyNumberFormat="1" applyFont="1" applyFill="1" applyBorder="1" applyAlignment="1" applyProtection="1">
      <alignment vertical="center" shrinkToFit="1"/>
      <protection locked="0"/>
    </xf>
    <xf numFmtId="179" fontId="12" fillId="0" borderId="4" xfId="1" applyNumberFormat="1" applyFont="1" applyFill="1" applyBorder="1" applyAlignment="1" applyProtection="1">
      <alignment vertical="center" shrinkToFit="1"/>
      <protection locked="0"/>
    </xf>
    <xf numFmtId="0" fontId="12" fillId="0" borderId="100" xfId="0" applyFont="1" applyBorder="1" applyAlignment="1" applyProtection="1">
      <alignment horizontal="left" vertical="center" wrapText="1"/>
      <protection locked="0"/>
    </xf>
    <xf numFmtId="0" fontId="12" fillId="0" borderId="101" xfId="0" applyFont="1" applyBorder="1" applyAlignment="1" applyProtection="1">
      <alignment horizontal="left" vertical="center" wrapText="1"/>
      <protection locked="0"/>
    </xf>
    <xf numFmtId="0" fontId="12" fillId="0" borderId="10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03"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76" xfId="1" applyNumberFormat="1" applyFont="1" applyFill="1" applyBorder="1" applyAlignment="1" applyProtection="1">
      <alignment vertical="center" shrinkToFit="1"/>
      <protection locked="0"/>
    </xf>
    <xf numFmtId="0" fontId="12" fillId="0" borderId="77" xfId="1" applyNumberFormat="1" applyFont="1" applyFill="1" applyBorder="1" applyAlignment="1" applyProtection="1">
      <alignment vertical="center" shrinkToFit="1"/>
      <protection locked="0"/>
    </xf>
    <xf numFmtId="0" fontId="12" fillId="0" borderId="5" xfId="1" applyNumberFormat="1" applyFont="1" applyFill="1" applyBorder="1" applyAlignment="1" applyProtection="1">
      <alignment horizontal="center" vertical="center" shrinkToFit="1"/>
      <protection locked="0"/>
    </xf>
    <xf numFmtId="0" fontId="12" fillId="0" borderId="4" xfId="1" applyNumberFormat="1" applyFont="1" applyFill="1" applyBorder="1" applyAlignment="1" applyProtection="1">
      <alignment horizontal="center" vertical="center" shrinkToFit="1"/>
      <protection locked="0"/>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6" fillId="0" borderId="76" xfId="0" applyFont="1" applyBorder="1" applyAlignment="1">
      <alignment horizontal="center" vertical="center"/>
    </xf>
    <xf numFmtId="0" fontId="6" fillId="0" borderId="5" xfId="0" applyFont="1" applyBorder="1" applyAlignment="1">
      <alignment horizontal="center" vertical="center"/>
    </xf>
    <xf numFmtId="3" fontId="11" fillId="0" borderId="76" xfId="0" applyNumberFormat="1" applyFont="1" applyBorder="1" applyAlignment="1">
      <alignment horizontal="center" vertical="center"/>
    </xf>
    <xf numFmtId="0" fontId="11" fillId="0" borderId="77" xfId="0" applyFont="1" applyBorder="1" applyAlignment="1">
      <alignment horizontal="center" vertical="center"/>
    </xf>
    <xf numFmtId="0" fontId="11" fillId="0" borderId="81"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Border="1" applyAlignment="1">
      <alignment horizontal="left" vertical="center" wrapText="1"/>
    </xf>
    <xf numFmtId="0" fontId="12" fillId="0" borderId="17"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54" xfId="0" applyFont="1" applyBorder="1" applyAlignment="1">
      <alignment horizontal="left" vertical="center" wrapTex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31" xfId="0" applyFont="1" applyBorder="1" applyAlignment="1">
      <alignment horizontal="left" vertical="center" wrapText="1"/>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179" fontId="12" fillId="0" borderId="81" xfId="1" applyNumberFormat="1" applyFont="1" applyFill="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Fill="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 xfId="0" applyFont="1" applyBorder="1" applyAlignment="1">
      <alignment vertical="center" shrinkToFi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121"/>
  <sheetViews>
    <sheetView showGridLines="0" showZeros="0" tabSelected="1" view="pageBreakPreview" zoomScale="80" zoomScaleNormal="80" zoomScaleSheetLayoutView="80" workbookViewId="0">
      <selection activeCell="V119" sqref="V119:Y119"/>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04" t="s">
        <v>49</v>
      </c>
      <c r="BG2" s="305"/>
      <c r="BH2" s="305"/>
      <c r="BI2" s="305"/>
      <c r="BJ2" s="306"/>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83"/>
      <c r="BG3" s="22"/>
      <c r="BH3" s="22"/>
      <c r="BI3" s="22"/>
      <c r="BJ3" s="37"/>
    </row>
    <row r="4" spans="1:77" ht="17.25" customHeight="1" x14ac:dyDescent="0.2">
      <c r="B4" s="2" t="s">
        <v>9</v>
      </c>
      <c r="U4" s="6" t="s">
        <v>98</v>
      </c>
      <c r="V4" s="4"/>
      <c r="W4" s="4"/>
      <c r="X4" s="4"/>
      <c r="Y4" s="4"/>
      <c r="BF4" s="83"/>
      <c r="BG4" s="22" t="s">
        <v>50</v>
      </c>
      <c r="BH4" s="22"/>
      <c r="BI4" s="22"/>
      <c r="BJ4" s="37"/>
    </row>
    <row r="5" spans="1:77" ht="13.2" customHeight="1" x14ac:dyDescent="0.2">
      <c r="M5" s="7"/>
      <c r="N5" s="307" t="s">
        <v>39</v>
      </c>
      <c r="O5" s="307"/>
      <c r="P5" s="307"/>
      <c r="Q5" s="307"/>
      <c r="R5" s="307"/>
      <c r="S5" s="307"/>
      <c r="T5" s="307"/>
      <c r="U5" s="307"/>
      <c r="V5" s="307"/>
      <c r="W5" s="307"/>
      <c r="X5" s="307"/>
      <c r="Y5" s="307"/>
      <c r="Z5" s="307"/>
      <c r="AA5" s="307"/>
      <c r="AB5" s="307"/>
      <c r="AC5" s="307"/>
      <c r="AD5" s="307"/>
      <c r="AE5" s="307"/>
      <c r="AF5" s="7"/>
      <c r="AL5" s="84"/>
      <c r="AM5" s="297" t="s">
        <v>99</v>
      </c>
      <c r="AN5" s="298"/>
      <c r="AO5" s="298"/>
      <c r="AP5" s="299"/>
      <c r="BF5" s="83"/>
      <c r="BG5" s="22" t="s">
        <v>51</v>
      </c>
      <c r="BH5" s="22"/>
      <c r="BI5" s="22"/>
      <c r="BJ5" s="37"/>
    </row>
    <row r="6" spans="1:77" ht="13.2" customHeight="1" x14ac:dyDescent="0.2">
      <c r="M6" s="8"/>
      <c r="N6" s="308"/>
      <c r="O6" s="308"/>
      <c r="P6" s="308"/>
      <c r="Q6" s="308"/>
      <c r="R6" s="308"/>
      <c r="S6" s="308"/>
      <c r="T6" s="308"/>
      <c r="U6" s="308"/>
      <c r="V6" s="308"/>
      <c r="W6" s="308"/>
      <c r="X6" s="308"/>
      <c r="Y6" s="308"/>
      <c r="Z6" s="308"/>
      <c r="AA6" s="308"/>
      <c r="AB6" s="308"/>
      <c r="AC6" s="308"/>
      <c r="AD6" s="308"/>
      <c r="AE6" s="308"/>
      <c r="AF6" s="8"/>
      <c r="AL6" s="84"/>
      <c r="AM6" s="300"/>
      <c r="AN6" s="301"/>
      <c r="AO6" s="301"/>
      <c r="AP6" s="302"/>
      <c r="BF6" s="83"/>
      <c r="BG6" s="22" t="s">
        <v>69</v>
      </c>
      <c r="BH6" s="22"/>
      <c r="BI6" s="22"/>
      <c r="BJ6" s="37"/>
    </row>
    <row r="7" spans="1:77" ht="12.75" customHeight="1" x14ac:dyDescent="0.2">
      <c r="AL7" s="62"/>
      <c r="AM7" s="62"/>
      <c r="BF7" s="83"/>
      <c r="BG7" s="22" t="s">
        <v>52</v>
      </c>
      <c r="BH7" s="22"/>
      <c r="BI7" s="22"/>
      <c r="BJ7" s="37"/>
    </row>
    <row r="8" spans="1:77" ht="6" customHeight="1" x14ac:dyDescent="0.2">
      <c r="BF8" s="83"/>
      <c r="BG8" s="22" t="s">
        <v>51</v>
      </c>
      <c r="BH8" s="22"/>
      <c r="BI8" s="22"/>
      <c r="BJ8" s="37"/>
    </row>
    <row r="9" spans="1:77" ht="12" customHeight="1" x14ac:dyDescent="0.2">
      <c r="B9" s="266" t="s">
        <v>2</v>
      </c>
      <c r="C9" s="267"/>
      <c r="D9" s="267"/>
      <c r="E9" s="267"/>
      <c r="F9" s="267"/>
      <c r="G9" s="267"/>
      <c r="H9" s="267"/>
      <c r="I9" s="333"/>
      <c r="J9" s="269" t="s">
        <v>10</v>
      </c>
      <c r="K9" s="269"/>
      <c r="L9" s="63" t="s">
        <v>3</v>
      </c>
      <c r="M9" s="269" t="s">
        <v>11</v>
      </c>
      <c r="N9" s="269"/>
      <c r="O9" s="270" t="s">
        <v>12</v>
      </c>
      <c r="P9" s="269"/>
      <c r="Q9" s="269"/>
      <c r="R9" s="269"/>
      <c r="S9" s="269"/>
      <c r="T9" s="269"/>
      <c r="U9" s="269" t="s">
        <v>13</v>
      </c>
      <c r="V9" s="269"/>
      <c r="W9" s="269"/>
      <c r="AL9" s="334"/>
      <c r="AM9" s="272"/>
      <c r="AN9" s="277" t="s">
        <v>4</v>
      </c>
      <c r="AO9" s="277"/>
      <c r="AP9" s="272">
        <v>1</v>
      </c>
      <c r="AQ9" s="272"/>
      <c r="AR9" s="277" t="s">
        <v>5</v>
      </c>
      <c r="AS9" s="280"/>
      <c r="BD9" s="36"/>
      <c r="BF9" s="83"/>
      <c r="BG9" s="22" t="s">
        <v>70</v>
      </c>
      <c r="BH9" s="22"/>
      <c r="BI9" s="22"/>
      <c r="BJ9" s="37"/>
    </row>
    <row r="10" spans="1:77" ht="13.95" customHeight="1" x14ac:dyDescent="0.2">
      <c r="B10" s="267"/>
      <c r="C10" s="267"/>
      <c r="D10" s="267"/>
      <c r="E10" s="267"/>
      <c r="F10" s="267"/>
      <c r="G10" s="267"/>
      <c r="H10" s="267"/>
      <c r="I10" s="333"/>
      <c r="J10" s="283"/>
      <c r="K10" s="349"/>
      <c r="L10" s="283"/>
      <c r="M10" s="351"/>
      <c r="N10" s="353"/>
      <c r="O10" s="283"/>
      <c r="P10" s="347"/>
      <c r="Q10" s="347"/>
      <c r="R10" s="347"/>
      <c r="S10" s="347"/>
      <c r="T10" s="353"/>
      <c r="U10" s="283"/>
      <c r="V10" s="347"/>
      <c r="W10" s="345"/>
      <c r="AL10" s="273"/>
      <c r="AM10" s="274"/>
      <c r="AN10" s="278"/>
      <c r="AO10" s="278"/>
      <c r="AP10" s="274"/>
      <c r="AQ10" s="274"/>
      <c r="AR10" s="278"/>
      <c r="AS10" s="281"/>
      <c r="BF10" s="83"/>
      <c r="BG10" s="22" t="s">
        <v>53</v>
      </c>
      <c r="BH10" s="22"/>
      <c r="BI10" s="22"/>
      <c r="BJ10" s="37"/>
    </row>
    <row r="11" spans="1:77" ht="9" customHeight="1" x14ac:dyDescent="0.2">
      <c r="B11" s="267"/>
      <c r="C11" s="267"/>
      <c r="D11" s="267"/>
      <c r="E11" s="267"/>
      <c r="F11" s="267"/>
      <c r="G11" s="267"/>
      <c r="H11" s="267"/>
      <c r="I11" s="333"/>
      <c r="J11" s="284"/>
      <c r="K11" s="350"/>
      <c r="L11" s="284"/>
      <c r="M11" s="352"/>
      <c r="N11" s="354"/>
      <c r="O11" s="284"/>
      <c r="P11" s="348"/>
      <c r="Q11" s="348"/>
      <c r="R11" s="348"/>
      <c r="S11" s="348"/>
      <c r="T11" s="354"/>
      <c r="U11" s="284"/>
      <c r="V11" s="348"/>
      <c r="W11" s="346"/>
      <c r="AL11" s="275"/>
      <c r="AM11" s="276"/>
      <c r="AN11" s="279"/>
      <c r="AO11" s="279"/>
      <c r="AP11" s="276"/>
      <c r="AQ11" s="276"/>
      <c r="AR11" s="279"/>
      <c r="AS11" s="282"/>
      <c r="BF11" s="83"/>
      <c r="BG11" s="22" t="s">
        <v>51</v>
      </c>
      <c r="BH11" s="22"/>
      <c r="BI11" s="22"/>
      <c r="BJ11" s="37"/>
    </row>
    <row r="12" spans="1:77" ht="6" customHeight="1" thickBot="1" x14ac:dyDescent="0.25">
      <c r="B12" s="268"/>
      <c r="C12" s="268"/>
      <c r="D12" s="268"/>
      <c r="E12" s="268"/>
      <c r="F12" s="268"/>
      <c r="G12" s="268"/>
      <c r="H12" s="268"/>
      <c r="I12" s="174"/>
      <c r="J12" s="284"/>
      <c r="K12" s="350"/>
      <c r="L12" s="284"/>
      <c r="M12" s="352"/>
      <c r="N12" s="354"/>
      <c r="O12" s="284"/>
      <c r="P12" s="348"/>
      <c r="Q12" s="348"/>
      <c r="R12" s="348"/>
      <c r="S12" s="348"/>
      <c r="T12" s="354"/>
      <c r="U12" s="284"/>
      <c r="V12" s="348"/>
      <c r="W12" s="346"/>
      <c r="BF12" s="83"/>
      <c r="BG12" s="22" t="s">
        <v>71</v>
      </c>
      <c r="BH12" s="22"/>
      <c r="BI12" s="22"/>
      <c r="BJ12" s="37"/>
    </row>
    <row r="13" spans="1:77" s="3" customFormat="1" ht="15" customHeight="1" thickBot="1" x14ac:dyDescent="0.25">
      <c r="A13" s="1"/>
      <c r="B13" s="215" t="s">
        <v>14</v>
      </c>
      <c r="C13" s="216"/>
      <c r="D13" s="216"/>
      <c r="E13" s="216"/>
      <c r="F13" s="216"/>
      <c r="G13" s="216"/>
      <c r="H13" s="216"/>
      <c r="I13" s="217"/>
      <c r="J13" s="215" t="s">
        <v>6</v>
      </c>
      <c r="K13" s="216"/>
      <c r="L13" s="216"/>
      <c r="M13" s="216"/>
      <c r="N13" s="224"/>
      <c r="O13" s="227" t="s">
        <v>15</v>
      </c>
      <c r="P13" s="216"/>
      <c r="Q13" s="216"/>
      <c r="R13" s="216"/>
      <c r="S13" s="216"/>
      <c r="T13" s="216"/>
      <c r="U13" s="217"/>
      <c r="V13" s="64" t="s">
        <v>30</v>
      </c>
      <c r="W13" s="65"/>
      <c r="X13" s="65"/>
      <c r="Y13" s="230" t="s">
        <v>97</v>
      </c>
      <c r="Z13" s="230"/>
      <c r="AA13" s="230"/>
      <c r="AB13" s="230"/>
      <c r="AC13" s="230"/>
      <c r="AD13" s="230"/>
      <c r="AE13" s="230"/>
      <c r="AF13" s="230"/>
      <c r="AG13" s="230"/>
      <c r="AH13" s="230"/>
      <c r="AI13" s="65"/>
      <c r="AJ13" s="65"/>
      <c r="AK13" s="66"/>
      <c r="AL13" s="67" t="s">
        <v>47</v>
      </c>
      <c r="AM13" s="68"/>
      <c r="AN13" s="232" t="s">
        <v>100</v>
      </c>
      <c r="AO13" s="232"/>
      <c r="AP13" s="232"/>
      <c r="AQ13" s="232"/>
      <c r="AR13" s="232"/>
      <c r="AS13" s="233"/>
      <c r="AX13" s="9"/>
      <c r="AY13" s="9"/>
      <c r="AZ13" s="9"/>
      <c r="BA13" s="9"/>
      <c r="BB13" s="9"/>
      <c r="BC13" s="9"/>
      <c r="BD13" s="335" t="s">
        <v>44</v>
      </c>
      <c r="BE13" s="336"/>
      <c r="BF13" s="85"/>
      <c r="BG13" s="22" t="s">
        <v>54</v>
      </c>
      <c r="BH13" s="60"/>
      <c r="BI13" s="60"/>
      <c r="BJ13" s="38"/>
    </row>
    <row r="14" spans="1:77" s="3" customFormat="1" ht="13.95" customHeight="1" thickBot="1" x14ac:dyDescent="0.25">
      <c r="A14" s="1"/>
      <c r="B14" s="218"/>
      <c r="C14" s="219"/>
      <c r="D14" s="219"/>
      <c r="E14" s="219"/>
      <c r="F14" s="219"/>
      <c r="G14" s="219"/>
      <c r="H14" s="219"/>
      <c r="I14" s="220"/>
      <c r="J14" s="218"/>
      <c r="K14" s="219"/>
      <c r="L14" s="219"/>
      <c r="M14" s="219"/>
      <c r="N14" s="225"/>
      <c r="O14" s="228"/>
      <c r="P14" s="219"/>
      <c r="Q14" s="219"/>
      <c r="R14" s="219"/>
      <c r="S14" s="219"/>
      <c r="T14" s="219"/>
      <c r="U14" s="220"/>
      <c r="V14" s="234" t="s">
        <v>7</v>
      </c>
      <c r="W14" s="235"/>
      <c r="X14" s="235"/>
      <c r="Y14" s="236"/>
      <c r="Z14" s="240" t="s">
        <v>16</v>
      </c>
      <c r="AA14" s="241"/>
      <c r="AB14" s="241"/>
      <c r="AC14" s="242"/>
      <c r="AD14" s="246" t="s">
        <v>17</v>
      </c>
      <c r="AE14" s="247"/>
      <c r="AF14" s="247"/>
      <c r="AG14" s="248"/>
      <c r="AH14" s="252" t="s">
        <v>40</v>
      </c>
      <c r="AI14" s="253"/>
      <c r="AJ14" s="253"/>
      <c r="AK14" s="254"/>
      <c r="AL14" s="339" t="s">
        <v>48</v>
      </c>
      <c r="AM14" s="340"/>
      <c r="AN14" s="260" t="s">
        <v>19</v>
      </c>
      <c r="AO14" s="261"/>
      <c r="AP14" s="261"/>
      <c r="AQ14" s="261"/>
      <c r="AR14" s="262"/>
      <c r="AS14" s="263"/>
      <c r="AX14" s="9"/>
      <c r="AY14" s="86" t="s">
        <v>66</v>
      </c>
      <c r="AZ14" s="86" t="s">
        <v>66</v>
      </c>
      <c r="BA14" s="86" t="s">
        <v>64</v>
      </c>
      <c r="BB14" s="343" t="s">
        <v>65</v>
      </c>
      <c r="BC14" s="344"/>
      <c r="BD14" s="337"/>
      <c r="BE14" s="338"/>
      <c r="BF14" s="61"/>
      <c r="BG14" s="59"/>
      <c r="BH14" s="59"/>
      <c r="BI14" s="39" t="s">
        <v>55</v>
      </c>
      <c r="BJ14" s="40">
        <v>41</v>
      </c>
      <c r="BO14" s="10" t="s">
        <v>114</v>
      </c>
    </row>
    <row r="15" spans="1:77" s="3" customFormat="1" ht="13.95" customHeight="1" x14ac:dyDescent="0.2">
      <c r="A15" s="1"/>
      <c r="B15" s="221"/>
      <c r="C15" s="222"/>
      <c r="D15" s="222"/>
      <c r="E15" s="222"/>
      <c r="F15" s="222"/>
      <c r="G15" s="222"/>
      <c r="H15" s="222"/>
      <c r="I15" s="223"/>
      <c r="J15" s="221"/>
      <c r="K15" s="222"/>
      <c r="L15" s="222"/>
      <c r="M15" s="222"/>
      <c r="N15" s="226"/>
      <c r="O15" s="229"/>
      <c r="P15" s="222"/>
      <c r="Q15" s="222"/>
      <c r="R15" s="222"/>
      <c r="S15" s="222"/>
      <c r="T15" s="222"/>
      <c r="U15" s="223"/>
      <c r="V15" s="237"/>
      <c r="W15" s="238"/>
      <c r="X15" s="238"/>
      <c r="Y15" s="239"/>
      <c r="Z15" s="243"/>
      <c r="AA15" s="244"/>
      <c r="AB15" s="244"/>
      <c r="AC15" s="245"/>
      <c r="AD15" s="249"/>
      <c r="AE15" s="250"/>
      <c r="AF15" s="250"/>
      <c r="AG15" s="251"/>
      <c r="AH15" s="255"/>
      <c r="AI15" s="256"/>
      <c r="AJ15" s="256"/>
      <c r="AK15" s="257"/>
      <c r="AL15" s="341"/>
      <c r="AM15" s="342"/>
      <c r="AN15" s="264"/>
      <c r="AO15" s="264"/>
      <c r="AP15" s="264"/>
      <c r="AQ15" s="264"/>
      <c r="AR15" s="264"/>
      <c r="AS15" s="265"/>
      <c r="AX15" s="9"/>
      <c r="AY15" s="45"/>
      <c r="AZ15" s="46" t="s">
        <v>61</v>
      </c>
      <c r="BA15" s="46" t="s">
        <v>63</v>
      </c>
      <c r="BB15" s="87" t="s">
        <v>62</v>
      </c>
      <c r="BC15" s="46" t="s">
        <v>68</v>
      </c>
      <c r="BD15" s="88" t="s">
        <v>42</v>
      </c>
      <c r="BE15" s="89" t="s">
        <v>43</v>
      </c>
      <c r="BF15" s="41" t="s">
        <v>56</v>
      </c>
      <c r="BG15" s="42" t="s">
        <v>57</v>
      </c>
      <c r="BH15" s="42" t="s">
        <v>58</v>
      </c>
      <c r="BI15" s="43" t="s">
        <v>59</v>
      </c>
      <c r="BJ15" s="44" t="s">
        <v>60</v>
      </c>
      <c r="BL15" s="22" t="s">
        <v>67</v>
      </c>
      <c r="BM15" s="22" t="s">
        <v>41</v>
      </c>
      <c r="BO15" s="3" t="s">
        <v>106</v>
      </c>
      <c r="BP15" s="3" t="s">
        <v>107</v>
      </c>
      <c r="BQ15" s="3" t="s">
        <v>108</v>
      </c>
      <c r="BR15" s="3" t="s">
        <v>109</v>
      </c>
      <c r="BS15" s="3" t="s">
        <v>111</v>
      </c>
      <c r="BT15" s="3" t="s">
        <v>112</v>
      </c>
      <c r="BU15" s="3" t="s">
        <v>113</v>
      </c>
    </row>
    <row r="16" spans="1:77" ht="18" customHeight="1" thickBot="1" x14ac:dyDescent="0.2">
      <c r="B16" s="201"/>
      <c r="C16" s="202"/>
      <c r="D16" s="202"/>
      <c r="E16" s="202"/>
      <c r="F16" s="202"/>
      <c r="G16" s="202"/>
      <c r="H16" s="202"/>
      <c r="I16" s="203"/>
      <c r="J16" s="201"/>
      <c r="K16" s="202"/>
      <c r="L16" s="202"/>
      <c r="M16" s="202"/>
      <c r="N16" s="207"/>
      <c r="O16" s="146"/>
      <c r="P16" s="69" t="s">
        <v>0</v>
      </c>
      <c r="Q16" s="144"/>
      <c r="R16" s="69" t="s">
        <v>1</v>
      </c>
      <c r="S16" s="142"/>
      <c r="T16" s="209" t="s">
        <v>110</v>
      </c>
      <c r="U16" s="209"/>
      <c r="V16" s="210"/>
      <c r="W16" s="211"/>
      <c r="X16" s="211"/>
      <c r="Y16" s="90"/>
      <c r="Z16" s="91"/>
      <c r="AA16" s="92"/>
      <c r="AB16" s="92"/>
      <c r="AC16" s="90" t="s">
        <v>8</v>
      </c>
      <c r="AD16" s="91"/>
      <c r="AE16" s="92"/>
      <c r="AF16" s="92"/>
      <c r="AG16" s="93" t="s">
        <v>8</v>
      </c>
      <c r="AH16" s="192"/>
      <c r="AI16" s="193"/>
      <c r="AJ16" s="193"/>
      <c r="AK16" s="194"/>
      <c r="AL16" s="130"/>
      <c r="AM16" s="131"/>
      <c r="AN16" s="192"/>
      <c r="AO16" s="193"/>
      <c r="AP16" s="193"/>
      <c r="AQ16" s="193"/>
      <c r="AR16" s="193"/>
      <c r="AS16" s="93" t="s">
        <v>8</v>
      </c>
      <c r="AV16" s="23" t="str">
        <f>IF(OR(O16="",Q16=""),"", IF(O16&lt;20,DATE(O16+118,Q16,IF(S16="",1,S16)),DATE(O16+88,Q16,IF(S16="",1,S16))))</f>
        <v/>
      </c>
      <c r="AW16" s="24" t="e">
        <f>IF(AV16&lt;=#REF!,"昔",IF(AV16&lt;=#REF!,"上",IF(AV16&lt;=#REF!,"中","下")))</f>
        <v>#REF!</v>
      </c>
      <c r="AX16" s="9" t="e">
        <f>IF(AV16&lt;=#REF!,5,IF(AV16&lt;=#REF!,7,IF(AV16&lt;=#REF!,9,11)))</f>
        <v>#REF!</v>
      </c>
      <c r="AY16" s="94"/>
      <c r="AZ16" s="95"/>
      <c r="BA16" s="96">
        <f>AN16</f>
        <v>0</v>
      </c>
      <c r="BB16" s="95"/>
      <c r="BC16" s="95"/>
      <c r="BD16" s="97">
        <v>1</v>
      </c>
      <c r="BE16" s="98">
        <v>1</v>
      </c>
      <c r="BF16" s="88">
        <v>1</v>
      </c>
      <c r="BG16" s="99">
        <v>16</v>
      </c>
      <c r="BH16" s="99">
        <v>24</v>
      </c>
      <c r="BI16" s="100" t="str">
        <f ca="1">IF(COUNTA(INDIRECT(ADDRESS(BG16,2)):INDIRECT(ADDRESS(BH16,2)))&gt;0,COUNTA(INDIRECT(ADDRESS(BG16,2)):INDIRECT(ADDRESS(BH16,2))),"")</f>
        <v/>
      </c>
      <c r="BJ16" s="101">
        <f ca="1">IF(ISERROR(LOOKUP(1,0/BI16:BI85,BF16:BF85)),LOOKUP(1,0/BF16:BF85,BF16:BF85),LOOKUP(1,0/BI16:BI85,BF16:BF85))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204"/>
      <c r="C17" s="205"/>
      <c r="D17" s="205"/>
      <c r="E17" s="205"/>
      <c r="F17" s="205"/>
      <c r="G17" s="205"/>
      <c r="H17" s="205"/>
      <c r="I17" s="206"/>
      <c r="J17" s="204"/>
      <c r="K17" s="205"/>
      <c r="L17" s="205"/>
      <c r="M17" s="205"/>
      <c r="N17" s="208"/>
      <c r="O17" s="147"/>
      <c r="P17" s="11" t="s">
        <v>0</v>
      </c>
      <c r="Q17" s="145"/>
      <c r="R17" s="11" t="s">
        <v>1</v>
      </c>
      <c r="S17" s="143"/>
      <c r="T17" s="212" t="s">
        <v>21</v>
      </c>
      <c r="U17" s="212"/>
      <c r="V17" s="195"/>
      <c r="W17" s="196"/>
      <c r="X17" s="196"/>
      <c r="Y17" s="196"/>
      <c r="Z17" s="195"/>
      <c r="AA17" s="196"/>
      <c r="AB17" s="196"/>
      <c r="AC17" s="196"/>
      <c r="AD17" s="195"/>
      <c r="AE17" s="196"/>
      <c r="AF17" s="196"/>
      <c r="AG17" s="197"/>
      <c r="AH17" s="196"/>
      <c r="AI17" s="196"/>
      <c r="AJ17" s="196"/>
      <c r="AK17" s="197"/>
      <c r="AL17" s="213"/>
      <c r="AM17" s="214"/>
      <c r="AN17" s="198"/>
      <c r="AO17" s="199"/>
      <c r="AP17" s="199"/>
      <c r="AQ17" s="199"/>
      <c r="AR17" s="199"/>
      <c r="AS17" s="54"/>
      <c r="AV17" s="23"/>
      <c r="AW17" s="24"/>
      <c r="AY17" s="48">
        <f>AH17</f>
        <v>0</v>
      </c>
      <c r="AZ17" s="47" t="e">
        <f>IF(AV16&lt;=#REF!,AH17,IF(AND(AV16&gt;=#REF!,AV16&lt;=#REF!),AH17*105/108,AH17))</f>
        <v>#REF!</v>
      </c>
      <c r="BA17" s="46"/>
      <c r="BB17" s="47">
        <f>IF($AL17="賃金で算定",0,INT(AY17*$AL17/100))</f>
        <v>0</v>
      </c>
      <c r="BC17" s="47" t="e">
        <f>IF(AY17=AZ17,BB17,AZ17*$AL17/100)</f>
        <v>#REF!</v>
      </c>
      <c r="BD17" s="97">
        <v>2</v>
      </c>
      <c r="BE17" s="98">
        <v>2</v>
      </c>
      <c r="BF17" s="88">
        <v>2</v>
      </c>
      <c r="BG17" s="99">
        <v>60</v>
      </c>
      <c r="BH17" s="99">
        <f>BG16+BG17</f>
        <v>76</v>
      </c>
      <c r="BI17" s="89" t="str">
        <f ca="1">IF(COUNTA(INDIRECT(ADDRESS(BG17,2)):INDIRECT(ADDRESS(BH17,2)))&gt;0,COUNTA(INDIRECT(ADDRESS(BG17,2)):INDIRECT(ADDRESS(BH17,2))),"")</f>
        <v/>
      </c>
      <c r="BJ17" s="22"/>
      <c r="BL17" s="22" t="e">
        <f>IF(AY17=AZ17,0,1)</f>
        <v>#REF!</v>
      </c>
      <c r="BM17" s="22" t="e">
        <f>IF(BL17=1,AL17,"")</f>
        <v>#REF!</v>
      </c>
    </row>
    <row r="18" spans="2:74" ht="18" customHeight="1" x14ac:dyDescent="0.15">
      <c r="B18" s="201"/>
      <c r="C18" s="202"/>
      <c r="D18" s="202"/>
      <c r="E18" s="202"/>
      <c r="F18" s="202"/>
      <c r="G18" s="202"/>
      <c r="H18" s="202"/>
      <c r="I18" s="203"/>
      <c r="J18" s="201"/>
      <c r="K18" s="202"/>
      <c r="L18" s="202"/>
      <c r="M18" s="202"/>
      <c r="N18" s="207"/>
      <c r="O18" s="146"/>
      <c r="P18" s="69" t="s">
        <v>31</v>
      </c>
      <c r="Q18" s="144"/>
      <c r="R18" s="69" t="s">
        <v>1</v>
      </c>
      <c r="S18" s="142"/>
      <c r="T18" s="209" t="s">
        <v>110</v>
      </c>
      <c r="U18" s="209"/>
      <c r="V18" s="210"/>
      <c r="W18" s="211"/>
      <c r="X18" s="211"/>
      <c r="Y18" s="102"/>
      <c r="Z18" s="103"/>
      <c r="AA18" s="104"/>
      <c r="AB18" s="104"/>
      <c r="AC18" s="102"/>
      <c r="AD18" s="103"/>
      <c r="AE18" s="104"/>
      <c r="AF18" s="104"/>
      <c r="AG18" s="105"/>
      <c r="AH18" s="192"/>
      <c r="AI18" s="193"/>
      <c r="AJ18" s="193"/>
      <c r="AK18" s="194"/>
      <c r="AL18" s="130"/>
      <c r="AM18" s="131"/>
      <c r="AN18" s="192"/>
      <c r="AO18" s="193"/>
      <c r="AP18" s="193"/>
      <c r="AQ18" s="193"/>
      <c r="AR18" s="193"/>
      <c r="AS18" s="106"/>
      <c r="AV18" s="23" t="str">
        <f>IF(OR(O18="",Q18=""),"", IF(O18&lt;20,DATE(O18+118,Q18,IF(S18="",1,S18)),DATE(O18+88,Q18,IF(S18="",1,S18))))</f>
        <v/>
      </c>
      <c r="AW18" s="24" t="e">
        <f>IF(AV18&lt;=#REF!,"昔",IF(AV18&lt;=#REF!,"上",IF(AV18&lt;=#REF!,"中","下")))</f>
        <v>#REF!</v>
      </c>
      <c r="AX18" s="9" t="e">
        <f>IF(AV18&lt;=#REF!,5,IF(AV18&lt;=#REF!,7,IF(AV18&lt;=#REF!,9,11)))</f>
        <v>#REF!</v>
      </c>
      <c r="AY18" s="94"/>
      <c r="AZ18" s="95"/>
      <c r="BA18" s="96">
        <f t="shared" ref="BA18" si="0">AN18</f>
        <v>0</v>
      </c>
      <c r="BB18" s="95"/>
      <c r="BC18" s="95"/>
      <c r="BD18" s="129">
        <v>3</v>
      </c>
      <c r="BE18" s="98">
        <v>3</v>
      </c>
      <c r="BF18" s="88">
        <v>3</v>
      </c>
      <c r="BG18" s="99">
        <f t="shared" ref="BG18:BH33" si="1">BG17+$BJ$14</f>
        <v>101</v>
      </c>
      <c r="BH18" s="99">
        <f t="shared" si="1"/>
        <v>117</v>
      </c>
      <c r="BI18" s="89"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204"/>
      <c r="C19" s="205"/>
      <c r="D19" s="205"/>
      <c r="E19" s="205"/>
      <c r="F19" s="205"/>
      <c r="G19" s="205"/>
      <c r="H19" s="205"/>
      <c r="I19" s="206"/>
      <c r="J19" s="204"/>
      <c r="K19" s="205"/>
      <c r="L19" s="205"/>
      <c r="M19" s="205"/>
      <c r="N19" s="208"/>
      <c r="O19" s="147"/>
      <c r="P19" s="11" t="s">
        <v>0</v>
      </c>
      <c r="Q19" s="145"/>
      <c r="R19" s="11" t="s">
        <v>1</v>
      </c>
      <c r="S19" s="143"/>
      <c r="T19" s="212" t="s">
        <v>21</v>
      </c>
      <c r="U19" s="212"/>
      <c r="V19" s="198"/>
      <c r="W19" s="199"/>
      <c r="X19" s="199"/>
      <c r="Y19" s="200"/>
      <c r="Z19" s="195"/>
      <c r="AA19" s="196"/>
      <c r="AB19" s="196"/>
      <c r="AC19" s="196"/>
      <c r="AD19" s="195"/>
      <c r="AE19" s="196"/>
      <c r="AF19" s="196"/>
      <c r="AG19" s="197"/>
      <c r="AH19" s="196"/>
      <c r="AI19" s="196"/>
      <c r="AJ19" s="196"/>
      <c r="AK19" s="197"/>
      <c r="AL19" s="213"/>
      <c r="AM19" s="214"/>
      <c r="AN19" s="198"/>
      <c r="AO19" s="199"/>
      <c r="AP19" s="199"/>
      <c r="AQ19" s="199"/>
      <c r="AR19" s="199"/>
      <c r="AS19" s="54"/>
      <c r="AV19" s="23"/>
      <c r="AW19" s="24"/>
      <c r="AY19" s="48">
        <f>AH19</f>
        <v>0</v>
      </c>
      <c r="AZ19" s="47" t="e">
        <f>IF(AV18&lt;=#REF!,AH19,IF(AND(AV18&gt;=#REF!,AV18&lt;=#REF!),AH19*105/108,AH19))</f>
        <v>#REF!</v>
      </c>
      <c r="BA19" s="46"/>
      <c r="BB19" s="47">
        <f t="shared" ref="BB19" si="2">IF($AL19="賃金で算定",0,INT(AY19*$AL19/100))</f>
        <v>0</v>
      </c>
      <c r="BC19" s="127" t="e">
        <f>IF(AY19=AZ19,BB19,AZ19*$AL19/100)</f>
        <v>#REF!</v>
      </c>
      <c r="BD19" s="107">
        <v>4</v>
      </c>
      <c r="BE19" s="128">
        <v>4</v>
      </c>
      <c r="BF19" s="88">
        <v>4</v>
      </c>
      <c r="BG19" s="99">
        <f t="shared" si="1"/>
        <v>142</v>
      </c>
      <c r="BH19" s="99">
        <f t="shared" si="1"/>
        <v>158</v>
      </c>
      <c r="BI19" s="89" t="str">
        <f ca="1">IF(COUNTA(INDIRECT(ADDRESS(BG19,2)):INDIRECT(ADDRESS(BH19,2)))&gt;0,COUNTA(INDIRECT(ADDRESS(BG19,2)):INDIRECT(ADDRESS(BH19,2))),"")</f>
        <v/>
      </c>
      <c r="BJ19" s="22"/>
      <c r="BL19" s="22" t="e">
        <f>IF(AY19=AZ19,0,1)</f>
        <v>#REF!</v>
      </c>
      <c r="BM19" s="22" t="e">
        <f>IF(BL19=1,AL19,"")</f>
        <v>#REF!</v>
      </c>
    </row>
    <row r="20" spans="2:74" ht="18" customHeight="1" x14ac:dyDescent="0.15">
      <c r="B20" s="201"/>
      <c r="C20" s="202"/>
      <c r="D20" s="202"/>
      <c r="E20" s="202"/>
      <c r="F20" s="202"/>
      <c r="G20" s="202"/>
      <c r="H20" s="202"/>
      <c r="I20" s="203"/>
      <c r="J20" s="201"/>
      <c r="K20" s="202"/>
      <c r="L20" s="202"/>
      <c r="M20" s="202"/>
      <c r="N20" s="207"/>
      <c r="O20" s="146"/>
      <c r="P20" s="69" t="s">
        <v>31</v>
      </c>
      <c r="Q20" s="144"/>
      <c r="R20" s="69" t="s">
        <v>1</v>
      </c>
      <c r="S20" s="142"/>
      <c r="T20" s="209" t="s">
        <v>110</v>
      </c>
      <c r="U20" s="209"/>
      <c r="V20" s="210"/>
      <c r="W20" s="211"/>
      <c r="X20" s="211"/>
      <c r="Y20" s="102"/>
      <c r="Z20" s="103"/>
      <c r="AA20" s="104"/>
      <c r="AB20" s="104"/>
      <c r="AC20" s="102"/>
      <c r="AD20" s="103"/>
      <c r="AE20" s="104"/>
      <c r="AF20" s="104"/>
      <c r="AG20" s="105"/>
      <c r="AH20" s="192"/>
      <c r="AI20" s="193"/>
      <c r="AJ20" s="193"/>
      <c r="AK20" s="194"/>
      <c r="AL20" s="130"/>
      <c r="AM20" s="131"/>
      <c r="AN20" s="192"/>
      <c r="AO20" s="193"/>
      <c r="AP20" s="193"/>
      <c r="AQ20" s="193"/>
      <c r="AR20" s="193"/>
      <c r="AS20" s="106"/>
      <c r="AV20" s="23" t="str">
        <f>IF(OR(O20="",Q20=""),"", IF(O20&lt;20,DATE(O20+118,Q20,IF(S20="",1,S20)),DATE(O20+88,Q20,IF(S20="",1,S20))))</f>
        <v/>
      </c>
      <c r="AW20" s="24" t="e">
        <f>IF(AV20&lt;=#REF!,"昔",IF(AV20&lt;=#REF!,"上",IF(AV20&lt;=#REF!,"中","下")))</f>
        <v>#REF!</v>
      </c>
      <c r="AX20" s="9" t="e">
        <f>IF(AV20&lt;=#REF!,5,IF(AV20&lt;=#REF!,7,IF(AV20&lt;=#REF!,9,11)))</f>
        <v>#REF!</v>
      </c>
      <c r="AY20" s="94"/>
      <c r="AZ20" s="95"/>
      <c r="BA20" s="96">
        <f t="shared" ref="BA20" si="3">AN20</f>
        <v>0</v>
      </c>
      <c r="BB20" s="95"/>
      <c r="BC20" s="95"/>
      <c r="BE20" s="108">
        <v>5</v>
      </c>
      <c r="BF20" s="88">
        <v>5</v>
      </c>
      <c r="BG20" s="99">
        <f t="shared" si="1"/>
        <v>183</v>
      </c>
      <c r="BH20" s="99">
        <f t="shared" si="1"/>
        <v>199</v>
      </c>
      <c r="BI20" s="89"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204"/>
      <c r="C21" s="205"/>
      <c r="D21" s="205"/>
      <c r="E21" s="205"/>
      <c r="F21" s="205"/>
      <c r="G21" s="205"/>
      <c r="H21" s="205"/>
      <c r="I21" s="206"/>
      <c r="J21" s="204"/>
      <c r="K21" s="205"/>
      <c r="L21" s="205"/>
      <c r="M21" s="205"/>
      <c r="N21" s="208"/>
      <c r="O21" s="147"/>
      <c r="P21" s="11" t="s">
        <v>0</v>
      </c>
      <c r="Q21" s="145"/>
      <c r="R21" s="11" t="s">
        <v>1</v>
      </c>
      <c r="S21" s="143"/>
      <c r="T21" s="212" t="s">
        <v>21</v>
      </c>
      <c r="U21" s="212"/>
      <c r="V21" s="198"/>
      <c r="W21" s="199"/>
      <c r="X21" s="199"/>
      <c r="Y21" s="200"/>
      <c r="Z21" s="198"/>
      <c r="AA21" s="199"/>
      <c r="AB21" s="199"/>
      <c r="AC21" s="199"/>
      <c r="AD21" s="198"/>
      <c r="AE21" s="199"/>
      <c r="AF21" s="199"/>
      <c r="AG21" s="200"/>
      <c r="AH21" s="196"/>
      <c r="AI21" s="196"/>
      <c r="AJ21" s="196"/>
      <c r="AK21" s="197"/>
      <c r="AL21" s="213"/>
      <c r="AM21" s="214"/>
      <c r="AN21" s="198"/>
      <c r="AO21" s="199"/>
      <c r="AP21" s="199"/>
      <c r="AQ21" s="199"/>
      <c r="AR21" s="199"/>
      <c r="AS21" s="54"/>
      <c r="AV21" s="23"/>
      <c r="AW21" s="24"/>
      <c r="AY21" s="48">
        <f>AH21</f>
        <v>0</v>
      </c>
      <c r="AZ21" s="47" t="e">
        <f>IF(AV20&lt;=#REF!,AH21,IF(AND(AV20&gt;=#REF!,AV20&lt;=#REF!),AH21*105/108,AH21))</f>
        <v>#REF!</v>
      </c>
      <c r="BA21" s="46"/>
      <c r="BB21" s="47">
        <f t="shared" ref="BB21" si="4">IF($AL21="賃金で算定",0,INT(AY21*$AL21/100))</f>
        <v>0</v>
      </c>
      <c r="BC21" s="47" t="e">
        <f>IF(AY21=AZ21,BB21,AZ21*$AL21/100)</f>
        <v>#REF!</v>
      </c>
      <c r="BE21" s="108">
        <v>6</v>
      </c>
      <c r="BF21" s="88">
        <v>6</v>
      </c>
      <c r="BG21" s="99">
        <f t="shared" si="1"/>
        <v>224</v>
      </c>
      <c r="BH21" s="99">
        <f t="shared" si="1"/>
        <v>240</v>
      </c>
      <c r="BI21" s="89" t="str">
        <f ca="1">IF(COUNTA(INDIRECT(ADDRESS(BG21,2)):INDIRECT(ADDRESS(BH21,2)))&gt;0,COUNTA(INDIRECT(ADDRESS(BG21,2)):INDIRECT(ADDRESS(BH21,2))),"")</f>
        <v/>
      </c>
      <c r="BJ21" s="22"/>
      <c r="BL21" s="22" t="e">
        <f>IF(AY21=AZ21,0,1)</f>
        <v>#REF!</v>
      </c>
      <c r="BM21" s="22" t="e">
        <f>IF(BL21=1,AL21,"")</f>
        <v>#REF!</v>
      </c>
    </row>
    <row r="22" spans="2:74" ht="18" customHeight="1" x14ac:dyDescent="0.15">
      <c r="B22" s="201"/>
      <c r="C22" s="202"/>
      <c r="D22" s="202"/>
      <c r="E22" s="202"/>
      <c r="F22" s="202"/>
      <c r="G22" s="202"/>
      <c r="H22" s="202"/>
      <c r="I22" s="203"/>
      <c r="J22" s="201"/>
      <c r="K22" s="202"/>
      <c r="L22" s="202"/>
      <c r="M22" s="202"/>
      <c r="N22" s="207"/>
      <c r="O22" s="146"/>
      <c r="P22" s="69" t="s">
        <v>31</v>
      </c>
      <c r="Q22" s="144"/>
      <c r="R22" s="69" t="s">
        <v>1</v>
      </c>
      <c r="S22" s="142"/>
      <c r="T22" s="209" t="s">
        <v>110</v>
      </c>
      <c r="U22" s="209"/>
      <c r="V22" s="210"/>
      <c r="W22" s="211"/>
      <c r="X22" s="211"/>
      <c r="Y22" s="21"/>
      <c r="Z22" s="109"/>
      <c r="AA22" s="52"/>
      <c r="AB22" s="52"/>
      <c r="AC22" s="21"/>
      <c r="AD22" s="109"/>
      <c r="AE22" s="52"/>
      <c r="AF22" s="52"/>
      <c r="AG22" s="110"/>
      <c r="AH22" s="192"/>
      <c r="AI22" s="193"/>
      <c r="AJ22" s="193"/>
      <c r="AK22" s="194"/>
      <c r="AL22" s="130"/>
      <c r="AM22" s="131"/>
      <c r="AN22" s="192"/>
      <c r="AO22" s="193"/>
      <c r="AP22" s="193"/>
      <c r="AQ22" s="193"/>
      <c r="AR22" s="193"/>
      <c r="AS22" s="106"/>
      <c r="AV22" s="23" t="str">
        <f>IF(OR(O22="",Q22=""),"", IF(O22&lt;20,DATE(O22+118,Q22,IF(S22="",1,S22)),DATE(O22+88,Q22,IF(S22="",1,S22))))</f>
        <v/>
      </c>
      <c r="AW22" s="24" t="e">
        <f>IF(AV22&lt;=#REF!,"昔",IF(AV22&lt;=#REF!,"上",IF(AV22&lt;=#REF!,"中","下")))</f>
        <v>#REF!</v>
      </c>
      <c r="AX22" s="9" t="e">
        <f>IF(AV22&lt;=#REF!,5,IF(AV22&lt;=#REF!,7,IF(AV22&lt;=#REF!,9,11)))</f>
        <v>#REF!</v>
      </c>
      <c r="AY22" s="94"/>
      <c r="AZ22" s="95"/>
      <c r="BA22" s="96">
        <f t="shared" ref="BA22" si="5">AN22</f>
        <v>0</v>
      </c>
      <c r="BB22" s="95"/>
      <c r="BC22" s="95"/>
      <c r="BE22" s="108">
        <v>7</v>
      </c>
      <c r="BF22" s="88">
        <v>7</v>
      </c>
      <c r="BG22" s="99">
        <f t="shared" si="1"/>
        <v>265</v>
      </c>
      <c r="BH22" s="99">
        <f t="shared" si="1"/>
        <v>281</v>
      </c>
      <c r="BI22" s="89"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204"/>
      <c r="C23" s="205"/>
      <c r="D23" s="205"/>
      <c r="E23" s="205"/>
      <c r="F23" s="205"/>
      <c r="G23" s="205"/>
      <c r="H23" s="205"/>
      <c r="I23" s="206"/>
      <c r="J23" s="204"/>
      <c r="K23" s="205"/>
      <c r="L23" s="205"/>
      <c r="M23" s="205"/>
      <c r="N23" s="208"/>
      <c r="O23" s="147"/>
      <c r="P23" s="11" t="s">
        <v>0</v>
      </c>
      <c r="Q23" s="145"/>
      <c r="R23" s="11" t="s">
        <v>1</v>
      </c>
      <c r="S23" s="143"/>
      <c r="T23" s="212" t="s">
        <v>21</v>
      </c>
      <c r="U23" s="212"/>
      <c r="V23" s="198"/>
      <c r="W23" s="199"/>
      <c r="X23" s="199"/>
      <c r="Y23" s="200"/>
      <c r="Z23" s="195"/>
      <c r="AA23" s="196"/>
      <c r="AB23" s="196"/>
      <c r="AC23" s="196"/>
      <c r="AD23" s="195"/>
      <c r="AE23" s="196"/>
      <c r="AF23" s="196"/>
      <c r="AG23" s="197"/>
      <c r="AH23" s="196"/>
      <c r="AI23" s="196"/>
      <c r="AJ23" s="196"/>
      <c r="AK23" s="197"/>
      <c r="AL23" s="213"/>
      <c r="AM23" s="214"/>
      <c r="AN23" s="198"/>
      <c r="AO23" s="199"/>
      <c r="AP23" s="199"/>
      <c r="AQ23" s="199"/>
      <c r="AR23" s="199"/>
      <c r="AS23" s="54"/>
      <c r="AV23" s="23"/>
      <c r="AW23" s="24"/>
      <c r="AY23" s="48">
        <f>AH23</f>
        <v>0</v>
      </c>
      <c r="AZ23" s="47" t="e">
        <f>IF(AV22&lt;=#REF!,AH23,IF(AND(AV22&gt;=#REF!,AV22&lt;=#REF!),AH23*105/108,AH23))</f>
        <v>#REF!</v>
      </c>
      <c r="BA23" s="46"/>
      <c r="BB23" s="47">
        <f t="shared" ref="BB23" si="6">IF($AL23="賃金で算定",0,INT(AY23*$AL23/100))</f>
        <v>0</v>
      </c>
      <c r="BC23" s="47" t="e">
        <f>IF(AY23=AZ23,BB23,AZ23*$AL23/100)</f>
        <v>#REF!</v>
      </c>
      <c r="BE23" s="108">
        <v>8</v>
      </c>
      <c r="BF23" s="88">
        <v>8</v>
      </c>
      <c r="BG23" s="99">
        <f t="shared" si="1"/>
        <v>306</v>
      </c>
      <c r="BH23" s="99">
        <f t="shared" si="1"/>
        <v>322</v>
      </c>
      <c r="BI23" s="89" t="str">
        <f ca="1">IF(COUNTA(INDIRECT(ADDRESS(BG23,2)):INDIRECT(ADDRESS(BH23,2)))&gt;0,COUNTA(INDIRECT(ADDRESS(BG23,2)):INDIRECT(ADDRESS(BH23,2))),"")</f>
        <v/>
      </c>
      <c r="BJ23" s="22"/>
      <c r="BL23" s="22" t="e">
        <f>IF(AY23=AZ23,0,1)</f>
        <v>#REF!</v>
      </c>
      <c r="BM23" s="22" t="e">
        <f>IF(BL23=1,AL23,"")</f>
        <v>#REF!</v>
      </c>
    </row>
    <row r="24" spans="2:74" ht="18" customHeight="1" x14ac:dyDescent="0.15">
      <c r="B24" s="201"/>
      <c r="C24" s="202"/>
      <c r="D24" s="202"/>
      <c r="E24" s="202"/>
      <c r="F24" s="202"/>
      <c r="G24" s="202"/>
      <c r="H24" s="202"/>
      <c r="I24" s="203"/>
      <c r="J24" s="201"/>
      <c r="K24" s="202"/>
      <c r="L24" s="202"/>
      <c r="M24" s="202"/>
      <c r="N24" s="207"/>
      <c r="O24" s="146"/>
      <c r="P24" s="69" t="s">
        <v>31</v>
      </c>
      <c r="Q24" s="144"/>
      <c r="R24" s="69" t="s">
        <v>1</v>
      </c>
      <c r="S24" s="142"/>
      <c r="T24" s="209" t="s">
        <v>110</v>
      </c>
      <c r="U24" s="209"/>
      <c r="V24" s="210"/>
      <c r="W24" s="211"/>
      <c r="X24" s="211"/>
      <c r="Y24" s="102"/>
      <c r="Z24" s="103"/>
      <c r="AA24" s="104"/>
      <c r="AB24" s="104"/>
      <c r="AC24" s="102"/>
      <c r="AD24" s="103"/>
      <c r="AE24" s="104"/>
      <c r="AF24" s="104"/>
      <c r="AG24" s="105"/>
      <c r="AH24" s="192"/>
      <c r="AI24" s="193"/>
      <c r="AJ24" s="193"/>
      <c r="AK24" s="194"/>
      <c r="AL24" s="130"/>
      <c r="AM24" s="131"/>
      <c r="AN24" s="192"/>
      <c r="AO24" s="193"/>
      <c r="AP24" s="193"/>
      <c r="AQ24" s="193"/>
      <c r="AR24" s="193"/>
      <c r="AS24" s="106"/>
      <c r="AV24" s="23" t="str">
        <f>IF(OR(O24="",Q24=""),"", IF(O24&lt;20,DATE(O24+118,Q24,IF(S24="",1,S24)),DATE(O24+88,Q24,IF(S24="",1,S24))))</f>
        <v/>
      </c>
      <c r="AW24" s="24" t="e">
        <f>IF(AV24&lt;=#REF!,"昔",IF(AV24&lt;=#REF!,"上",IF(AV24&lt;=#REF!,"中","下")))</f>
        <v>#REF!</v>
      </c>
      <c r="AX24" s="9" t="e">
        <f>IF(AV24&lt;=#REF!,5,IF(AV24&lt;=#REF!,7,IF(AV24&lt;=#REF!,9,11)))</f>
        <v>#REF!</v>
      </c>
      <c r="AY24" s="94"/>
      <c r="AZ24" s="95"/>
      <c r="BA24" s="96">
        <f t="shared" ref="BA24" si="7">AN24</f>
        <v>0</v>
      </c>
      <c r="BB24" s="95"/>
      <c r="BC24" s="95"/>
      <c r="BE24" s="108">
        <v>9</v>
      </c>
      <c r="BF24" s="88">
        <v>9</v>
      </c>
      <c r="BG24" s="99">
        <f t="shared" si="1"/>
        <v>347</v>
      </c>
      <c r="BH24" s="99">
        <f t="shared" si="1"/>
        <v>363</v>
      </c>
      <c r="BI24" s="89"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204"/>
      <c r="C25" s="205"/>
      <c r="D25" s="205"/>
      <c r="E25" s="205"/>
      <c r="F25" s="205"/>
      <c r="G25" s="205"/>
      <c r="H25" s="205"/>
      <c r="I25" s="206"/>
      <c r="J25" s="204"/>
      <c r="K25" s="205"/>
      <c r="L25" s="205"/>
      <c r="M25" s="205"/>
      <c r="N25" s="208"/>
      <c r="O25" s="147"/>
      <c r="P25" s="11" t="s">
        <v>0</v>
      </c>
      <c r="Q25" s="145"/>
      <c r="R25" s="11" t="s">
        <v>1</v>
      </c>
      <c r="S25" s="143"/>
      <c r="T25" s="212" t="s">
        <v>21</v>
      </c>
      <c r="U25" s="212"/>
      <c r="V25" s="198"/>
      <c r="W25" s="199"/>
      <c r="X25" s="199"/>
      <c r="Y25" s="200"/>
      <c r="Z25" s="198"/>
      <c r="AA25" s="199"/>
      <c r="AB25" s="199"/>
      <c r="AC25" s="199"/>
      <c r="AD25" s="195"/>
      <c r="AE25" s="196"/>
      <c r="AF25" s="196"/>
      <c r="AG25" s="197"/>
      <c r="AH25" s="196"/>
      <c r="AI25" s="196"/>
      <c r="AJ25" s="196"/>
      <c r="AK25" s="197"/>
      <c r="AL25" s="213"/>
      <c r="AM25" s="214"/>
      <c r="AN25" s="198"/>
      <c r="AO25" s="199"/>
      <c r="AP25" s="199"/>
      <c r="AQ25" s="199"/>
      <c r="AR25" s="199"/>
      <c r="AS25" s="54"/>
      <c r="AV25" s="24"/>
      <c r="AW25" s="24"/>
      <c r="AY25" s="48">
        <f>AH25</f>
        <v>0</v>
      </c>
      <c r="AZ25" s="47" t="e">
        <f>IF(AV24&lt;=#REF!,AH25,IF(AND(AV24&gt;=#REF!,AV24&lt;=#REF!),AH25*105/108,AH25))</f>
        <v>#REF!</v>
      </c>
      <c r="BA25" s="46"/>
      <c r="BB25" s="47">
        <f t="shared" ref="BB25" si="8">IF($AL25="賃金で算定",0,INT(AY25*$AL25/100))</f>
        <v>0</v>
      </c>
      <c r="BC25" s="47" t="e">
        <f>IF(AY25=AZ25,BB25,AZ25*$AL25/100)</f>
        <v>#REF!</v>
      </c>
      <c r="BE25" s="108">
        <v>10</v>
      </c>
      <c r="BF25" s="88">
        <v>10</v>
      </c>
      <c r="BG25" s="99">
        <f t="shared" si="1"/>
        <v>388</v>
      </c>
      <c r="BH25" s="99">
        <f t="shared" si="1"/>
        <v>404</v>
      </c>
      <c r="BI25" s="89" t="str">
        <f ca="1">IF(COUNTA(INDIRECT(ADDRESS(BG25,2)):INDIRECT(ADDRESS(BH25,2)))&gt;0,COUNTA(INDIRECT(ADDRESS(BG25,2)):INDIRECT(ADDRESS(BH25,2))),"")</f>
        <v/>
      </c>
      <c r="BJ25" s="22"/>
      <c r="BL25" s="22" t="e">
        <f>IF(AY25=AZ25,0,1)</f>
        <v>#REF!</v>
      </c>
      <c r="BM25" s="22" t="e">
        <f>IF(BL25=1,AL25,"")</f>
        <v>#REF!</v>
      </c>
    </row>
    <row r="26" spans="2:74" ht="18" customHeight="1" x14ac:dyDescent="0.2">
      <c r="B26" s="174" t="s">
        <v>83</v>
      </c>
      <c r="C26" s="175"/>
      <c r="D26" s="175"/>
      <c r="E26" s="176"/>
      <c r="F26" s="355"/>
      <c r="G26" s="184"/>
      <c r="H26" s="184"/>
      <c r="I26" s="184"/>
      <c r="J26" s="184"/>
      <c r="K26" s="184"/>
      <c r="L26" s="184"/>
      <c r="M26" s="184"/>
      <c r="N26" s="185"/>
      <c r="O26" s="174" t="s">
        <v>72</v>
      </c>
      <c r="P26" s="175"/>
      <c r="Q26" s="175"/>
      <c r="R26" s="175"/>
      <c r="S26" s="175"/>
      <c r="T26" s="175"/>
      <c r="U26" s="176"/>
      <c r="V26" s="192"/>
      <c r="W26" s="193"/>
      <c r="X26" s="193"/>
      <c r="Y26" s="194"/>
      <c r="Z26" s="132"/>
      <c r="AA26" s="133"/>
      <c r="AB26" s="133"/>
      <c r="AC26" s="134"/>
      <c r="AD26" s="132"/>
      <c r="AE26" s="133"/>
      <c r="AF26" s="133"/>
      <c r="AG26" s="134"/>
      <c r="AH26" s="192"/>
      <c r="AI26" s="193"/>
      <c r="AJ26" s="193"/>
      <c r="AK26" s="194"/>
      <c r="AL26" s="132"/>
      <c r="AM26" s="135"/>
      <c r="AN26" s="192"/>
      <c r="AO26" s="193"/>
      <c r="AP26" s="193"/>
      <c r="AQ26" s="193"/>
      <c r="AR26" s="193"/>
      <c r="AS26" s="136"/>
      <c r="AV26" s="22"/>
      <c r="AW26" s="22"/>
      <c r="AY26" s="94"/>
      <c r="AZ26" s="111"/>
      <c r="BA26" s="112">
        <f>BA16+BA18+BA20+BA22+BA24</f>
        <v>0</v>
      </c>
      <c r="BB26" s="96">
        <f>BB17+BB19+BB21+BB23+BB25</f>
        <v>0</v>
      </c>
      <c r="BC26" s="96">
        <f>SUMIF(BL17:BL25,0,BC17:BC25)+ROUNDDOWN(ROUNDDOWN(BL26*105/108,0)*BM26/100,0)</f>
        <v>0</v>
      </c>
      <c r="BE26" s="108">
        <v>11</v>
      </c>
      <c r="BF26" s="88">
        <v>11</v>
      </c>
      <c r="BG26" s="99">
        <f t="shared" si="1"/>
        <v>429</v>
      </c>
      <c r="BH26" s="99">
        <f t="shared" si="1"/>
        <v>445</v>
      </c>
      <c r="BI26" s="89"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177"/>
      <c r="C27" s="178"/>
      <c r="D27" s="178"/>
      <c r="E27" s="179"/>
      <c r="F27" s="356"/>
      <c r="G27" s="187"/>
      <c r="H27" s="187"/>
      <c r="I27" s="187"/>
      <c r="J27" s="187"/>
      <c r="K27" s="187"/>
      <c r="L27" s="187"/>
      <c r="M27" s="187"/>
      <c r="N27" s="188"/>
      <c r="O27" s="177"/>
      <c r="P27" s="178"/>
      <c r="Q27" s="178"/>
      <c r="R27" s="178"/>
      <c r="S27" s="178"/>
      <c r="T27" s="178"/>
      <c r="U27" s="179"/>
      <c r="V27" s="195"/>
      <c r="W27" s="357"/>
      <c r="X27" s="357"/>
      <c r="Y27" s="358"/>
      <c r="Z27" s="195"/>
      <c r="AA27" s="359"/>
      <c r="AB27" s="359"/>
      <c r="AC27" s="360"/>
      <c r="AD27" s="195"/>
      <c r="AE27" s="359"/>
      <c r="AF27" s="359"/>
      <c r="AG27" s="360"/>
      <c r="AH27" s="195"/>
      <c r="AI27" s="196"/>
      <c r="AJ27" s="196"/>
      <c r="AK27" s="196"/>
      <c r="AL27" s="137"/>
      <c r="AM27" s="138"/>
      <c r="AN27" s="195"/>
      <c r="AO27" s="357"/>
      <c r="AP27" s="357"/>
      <c r="AQ27" s="357"/>
      <c r="AR27" s="357"/>
      <c r="AS27" s="139"/>
      <c r="AV27" s="22"/>
      <c r="AW27" s="22"/>
      <c r="AY27" s="113">
        <f>AY17+AY19+AY21+AY23+AY25</f>
        <v>0</v>
      </c>
      <c r="AZ27" s="114"/>
      <c r="BA27" s="114"/>
      <c r="BB27" s="115">
        <f>BB26</f>
        <v>0</v>
      </c>
      <c r="BC27" s="116"/>
      <c r="BE27" s="117">
        <v>12</v>
      </c>
      <c r="BF27" s="88">
        <v>12</v>
      </c>
      <c r="BG27" s="99">
        <f>BG26+$BJ$14</f>
        <v>470</v>
      </c>
      <c r="BH27" s="99">
        <f>BH26+$BJ$14</f>
        <v>486</v>
      </c>
      <c r="BI27" s="89" t="str">
        <f ca="1">IF(COUNTA(INDIRECT(ADDRESS(BG27,2)):INDIRECT(ADDRESS(BH27,2)))&gt;0,COUNTA(INDIRECT(ADDRESS(BG27,2)):INDIRECT(ADDRESS(BH27,2))),"")</f>
        <v/>
      </c>
      <c r="BJ27" s="22"/>
    </row>
    <row r="28" spans="2:74" ht="18" customHeight="1" x14ac:dyDescent="0.2">
      <c r="B28" s="180"/>
      <c r="C28" s="181"/>
      <c r="D28" s="181"/>
      <c r="E28" s="182"/>
      <c r="F28" s="190"/>
      <c r="G28" s="190"/>
      <c r="H28" s="190"/>
      <c r="I28" s="190"/>
      <c r="J28" s="190"/>
      <c r="K28" s="190"/>
      <c r="L28" s="190"/>
      <c r="M28" s="190"/>
      <c r="N28" s="191"/>
      <c r="O28" s="180"/>
      <c r="P28" s="181"/>
      <c r="Q28" s="181"/>
      <c r="R28" s="181"/>
      <c r="S28" s="181"/>
      <c r="T28" s="181"/>
      <c r="U28" s="182"/>
      <c r="V28" s="198"/>
      <c r="W28" s="199"/>
      <c r="X28" s="199"/>
      <c r="Y28" s="199"/>
      <c r="Z28" s="198"/>
      <c r="AA28" s="199"/>
      <c r="AB28" s="199"/>
      <c r="AC28" s="199"/>
      <c r="AD28" s="198"/>
      <c r="AE28" s="199"/>
      <c r="AF28" s="199"/>
      <c r="AG28" s="199"/>
      <c r="AH28" s="198"/>
      <c r="AI28" s="199"/>
      <c r="AJ28" s="199"/>
      <c r="AK28" s="200"/>
      <c r="AL28" s="140"/>
      <c r="AM28" s="141"/>
      <c r="AN28" s="198"/>
      <c r="AO28" s="199"/>
      <c r="AP28" s="199"/>
      <c r="AQ28" s="199"/>
      <c r="AR28" s="199"/>
      <c r="AS28" s="141"/>
      <c r="AU28" s="35"/>
      <c r="AV28" s="22"/>
      <c r="AW28" s="22"/>
      <c r="AY28" s="50"/>
      <c r="AZ28" s="51" t="e">
        <f>IF(AZ17+AZ19+AZ21+AZ23+AZ25=AY27,0,ROUNDDOWN(AZ17+AZ19+AZ21+AZ23+AZ25,0))</f>
        <v>#REF!</v>
      </c>
      <c r="BA28" s="49"/>
      <c r="BB28" s="49"/>
      <c r="BC28" s="51">
        <f>IF(BC26=BB27,0,BC26)</f>
        <v>0</v>
      </c>
      <c r="BF28" s="88">
        <v>13</v>
      </c>
      <c r="BG28" s="99">
        <f t="shared" si="1"/>
        <v>511</v>
      </c>
      <c r="BH28" s="99">
        <f t="shared" si="1"/>
        <v>527</v>
      </c>
      <c r="BI28" s="89"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303">
        <f>IF(AN26=0,0,AN26+IF(AN28=0,AN27,AN28))</f>
        <v>0</v>
      </c>
      <c r="AO29" s="303"/>
      <c r="AP29" s="303"/>
      <c r="AQ29" s="303"/>
      <c r="AR29" s="303"/>
      <c r="BF29" s="88">
        <v>14</v>
      </c>
      <c r="BG29" s="99">
        <f t="shared" si="1"/>
        <v>552</v>
      </c>
      <c r="BH29" s="99">
        <f t="shared" si="1"/>
        <v>568</v>
      </c>
      <c r="BI29" s="89" t="str">
        <f ca="1">IF(COUNTA(INDIRECT(ADDRESS(BG29,2)):INDIRECT(ADDRESS(BH29,2)))&gt;0,COUNTA(INDIRECT(ADDRESS(BG29,2)):INDIRECT(ADDRESS(BH29,2))),"")</f>
        <v/>
      </c>
      <c r="BJ29" s="22"/>
    </row>
    <row r="30" spans="2:74" ht="15" customHeight="1" x14ac:dyDescent="0.2">
      <c r="AG30" s="9"/>
      <c r="AI30" s="10" t="s">
        <v>85</v>
      </c>
      <c r="AJ30" s="362"/>
      <c r="AK30" s="362"/>
      <c r="AL30" s="362"/>
      <c r="AM30" s="212" t="s">
        <v>46</v>
      </c>
      <c r="AN30" s="212"/>
      <c r="AO30" s="363"/>
      <c r="AP30" s="363"/>
      <c r="AQ30" s="363"/>
      <c r="AR30" s="363"/>
      <c r="AS30" s="11" t="s">
        <v>77</v>
      </c>
      <c r="AV30" s="23"/>
      <c r="BF30" s="88">
        <v>15</v>
      </c>
      <c r="BG30" s="99">
        <f t="shared" si="1"/>
        <v>593</v>
      </c>
      <c r="BH30" s="99">
        <f t="shared" si="1"/>
        <v>609</v>
      </c>
      <c r="BI30" s="89" t="str">
        <f ca="1">IF(COUNTA(INDIRECT(ADDRESS(BG30,2)):INDIRECT(ADDRESS(BH30,2)))&gt;0,COUNTA(INDIRECT(ADDRESS(BG30,2)):INDIRECT(ADDRESS(BH30,2))),"")</f>
        <v/>
      </c>
      <c r="BJ30" s="22"/>
    </row>
    <row r="31" spans="2:74" ht="15" customHeight="1" x14ac:dyDescent="0.2">
      <c r="D31" s="276"/>
      <c r="E31" s="276"/>
      <c r="F31" s="12" t="s">
        <v>0</v>
      </c>
      <c r="G31" s="276"/>
      <c r="H31" s="276"/>
      <c r="I31" s="12" t="s">
        <v>1</v>
      </c>
      <c r="J31" s="276"/>
      <c r="K31" s="276"/>
      <c r="L31" s="12" t="s">
        <v>23</v>
      </c>
      <c r="AG31" s="13"/>
      <c r="AI31" s="10" t="s">
        <v>101</v>
      </c>
      <c r="AJ31" s="363"/>
      <c r="AK31" s="363"/>
      <c r="AL31" s="11" t="s">
        <v>46</v>
      </c>
      <c r="AM31" s="363"/>
      <c r="AN31" s="363"/>
      <c r="AO31" s="11" t="s">
        <v>76</v>
      </c>
      <c r="AP31" s="363"/>
      <c r="AQ31" s="363"/>
      <c r="AR31" s="363"/>
      <c r="AS31" s="11" t="s">
        <v>77</v>
      </c>
      <c r="BF31" s="88">
        <v>16</v>
      </c>
      <c r="BG31" s="99">
        <f t="shared" si="1"/>
        <v>634</v>
      </c>
      <c r="BH31" s="99">
        <f t="shared" si="1"/>
        <v>650</v>
      </c>
      <c r="BI31" s="89" t="str">
        <f ca="1">IF(COUNTA(INDIRECT(ADDRESS(BG31,2)):INDIRECT(ADDRESS(BH31,2)))&gt;0,COUNTA(INDIRECT(ADDRESS(BG31,2)):INDIRECT(ADDRESS(BH31,2))),"")</f>
        <v/>
      </c>
      <c r="BJ31" s="22"/>
    </row>
    <row r="32" spans="2:74" ht="18" customHeight="1" x14ac:dyDescent="0.2">
      <c r="D32" s="9"/>
      <c r="E32" s="9"/>
      <c r="F32" s="9"/>
      <c r="G32" s="9"/>
      <c r="AA32" s="309" t="s">
        <v>24</v>
      </c>
      <c r="AB32" s="309"/>
      <c r="AC32" s="310"/>
      <c r="AD32" s="310"/>
      <c r="AE32" s="310"/>
      <c r="AF32" s="310"/>
      <c r="AG32" s="310"/>
      <c r="AH32" s="310"/>
      <c r="AI32" s="310"/>
      <c r="AJ32" s="310"/>
      <c r="AK32" s="310"/>
      <c r="AL32" s="310"/>
      <c r="AM32" s="310"/>
      <c r="AN32" s="310"/>
      <c r="AO32" s="310"/>
      <c r="AP32" s="310"/>
      <c r="AQ32" s="310"/>
      <c r="AR32" s="310"/>
      <c r="AS32" s="310"/>
      <c r="BF32" s="88">
        <v>17</v>
      </c>
      <c r="BG32" s="99">
        <f t="shared" si="1"/>
        <v>675</v>
      </c>
      <c r="BH32" s="99">
        <f t="shared" si="1"/>
        <v>691</v>
      </c>
      <c r="BI32" s="89" t="str">
        <f ca="1">IF(COUNTA(INDIRECT(ADDRESS(BG32,2)):INDIRECT(ADDRESS(BH32,2)))&gt;0,COUNTA(INDIRECT(ADDRESS(BG32,2)):INDIRECT(ADDRESS(BH32,2))),"")</f>
        <v/>
      </c>
      <c r="BJ32" s="22"/>
    </row>
    <row r="33" spans="2:62" ht="15" customHeight="1" x14ac:dyDescent="0.2">
      <c r="D33" s="9"/>
      <c r="E33" s="9"/>
      <c r="F33" s="9"/>
      <c r="G33" s="9"/>
      <c r="H33" s="3"/>
      <c r="X33" s="311" t="s">
        <v>25</v>
      </c>
      <c r="Y33" s="311"/>
      <c r="Z33" s="311"/>
      <c r="AA33" s="2"/>
      <c r="AB33" s="2"/>
      <c r="AC33" s="312"/>
      <c r="AD33" s="312"/>
      <c r="AE33" s="312"/>
      <c r="AF33" s="312"/>
      <c r="AG33" s="312"/>
      <c r="AH33" s="312"/>
      <c r="AI33" s="312"/>
      <c r="AJ33" s="312"/>
      <c r="AK33" s="312"/>
      <c r="AL33" s="312"/>
      <c r="AM33" s="312"/>
      <c r="AN33" s="312"/>
      <c r="AS33" s="14"/>
      <c r="BF33" s="88">
        <v>18</v>
      </c>
      <c r="BG33" s="99">
        <f t="shared" si="1"/>
        <v>716</v>
      </c>
      <c r="BH33" s="99">
        <f t="shared" si="1"/>
        <v>732</v>
      </c>
      <c r="BI33" s="89" t="str">
        <f ca="1">IF(COUNTA(INDIRECT(ADDRESS(BG33,2)):INDIRECT(ADDRESS(BH33,2)))&gt;0,COUNTA(INDIRECT(ADDRESS(BG33,2)):INDIRECT(ADDRESS(BH33,2))),"")</f>
        <v/>
      </c>
      <c r="BJ33" s="22"/>
    </row>
    <row r="34" spans="2:62" ht="15" customHeight="1" x14ac:dyDescent="0.2">
      <c r="D34" s="276" t="s">
        <v>115</v>
      </c>
      <c r="E34" s="276"/>
      <c r="F34" s="276"/>
      <c r="G34" s="276"/>
      <c r="H34" s="12" t="s">
        <v>26</v>
      </c>
      <c r="I34" s="12"/>
      <c r="J34" s="12"/>
      <c r="K34" s="12"/>
      <c r="L34" s="12"/>
      <c r="M34" s="12"/>
      <c r="N34" s="12"/>
      <c r="O34" s="12"/>
      <c r="P34" s="12"/>
      <c r="Q34" s="12"/>
      <c r="R34" s="15"/>
      <c r="S34" s="12"/>
      <c r="Y34" s="9"/>
      <c r="Z34" s="9"/>
      <c r="AA34" s="309" t="s">
        <v>27</v>
      </c>
      <c r="AB34" s="309"/>
      <c r="AC34" s="361"/>
      <c r="AD34" s="361"/>
      <c r="AE34" s="361"/>
      <c r="AF34" s="361"/>
      <c r="AG34" s="361"/>
      <c r="AH34" s="361"/>
      <c r="AI34" s="361"/>
      <c r="AJ34" s="361"/>
      <c r="AK34" s="361"/>
      <c r="AL34" s="361"/>
      <c r="AM34" s="361"/>
      <c r="AN34" s="361"/>
      <c r="AO34" s="30"/>
      <c r="AP34" s="30"/>
      <c r="AQ34" s="30"/>
      <c r="AR34" s="30"/>
      <c r="AS34" s="53"/>
      <c r="BF34" s="88">
        <v>19</v>
      </c>
      <c r="BG34" s="99">
        <f t="shared" ref="BG34:BH85" si="9">BG33+$BJ$14</f>
        <v>757</v>
      </c>
      <c r="BH34" s="99">
        <f t="shared" si="9"/>
        <v>773</v>
      </c>
      <c r="BI34" s="89" t="str">
        <f ca="1">IF(COUNTA(INDIRECT(ADDRESS(BG34,2)):INDIRECT(ADDRESS(BH34,2)))&gt;0,COUNTA(INDIRECT(ADDRESS(BG34,2)):INDIRECT(ADDRESS(BH34,2))),"")</f>
        <v/>
      </c>
      <c r="BJ34" s="22"/>
    </row>
    <row r="35" spans="2:62" ht="15" customHeight="1" x14ac:dyDescent="0.2">
      <c r="AC35" s="2"/>
      <c r="AD35" s="3" t="s">
        <v>88</v>
      </c>
      <c r="BF35" s="88">
        <v>20</v>
      </c>
      <c r="BG35" s="99">
        <f t="shared" si="9"/>
        <v>798</v>
      </c>
      <c r="BH35" s="99">
        <f t="shared" si="9"/>
        <v>814</v>
      </c>
      <c r="BI35" s="89"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13" t="s">
        <v>29</v>
      </c>
      <c r="AB36" s="314"/>
      <c r="AC36" s="319" t="s">
        <v>89</v>
      </c>
      <c r="AD36" s="320"/>
      <c r="AE36" s="320"/>
      <c r="AF36" s="320"/>
      <c r="AG36" s="320"/>
      <c r="AH36" s="321"/>
      <c r="AI36" s="17"/>
      <c r="AJ36" s="325" t="s">
        <v>102</v>
      </c>
      <c r="AK36" s="325"/>
      <c r="AL36" s="325"/>
      <c r="AM36" s="325"/>
      <c r="AN36" s="325"/>
      <c r="AO36" s="20"/>
      <c r="AP36" s="327" t="s">
        <v>91</v>
      </c>
      <c r="AQ36" s="328"/>
      <c r="AR36" s="328"/>
      <c r="AS36" s="329"/>
      <c r="BF36" s="88">
        <v>21</v>
      </c>
      <c r="BG36" s="99">
        <f t="shared" si="9"/>
        <v>839</v>
      </c>
      <c r="BH36" s="99">
        <f t="shared" si="9"/>
        <v>855</v>
      </c>
      <c r="BI36" s="89" t="str">
        <f ca="1">IF(COUNTA(INDIRECT(ADDRESS(BG36,2)):INDIRECT(ADDRESS(BH36,2)))&gt;0,COUNTA(INDIRECT(ADDRESS(BG36,2)):INDIRECT(ADDRESS(BH36,2))),"")</f>
        <v/>
      </c>
      <c r="BJ36" s="22"/>
    </row>
    <row r="37" spans="2:62" ht="16.2" customHeight="1" x14ac:dyDescent="0.2">
      <c r="D37" s="82" t="s">
        <v>92</v>
      </c>
      <c r="E37" s="16"/>
      <c r="F37" s="2"/>
      <c r="G37" s="2"/>
      <c r="H37" s="2"/>
      <c r="I37" s="2"/>
      <c r="J37" s="2"/>
      <c r="K37" s="2"/>
      <c r="L37" s="2"/>
      <c r="M37" s="2"/>
      <c r="N37" s="2"/>
      <c r="O37" s="2"/>
      <c r="P37" s="2"/>
      <c r="Q37" s="2"/>
      <c r="R37" s="2"/>
      <c r="S37" s="2"/>
      <c r="T37" s="2"/>
      <c r="U37" s="2"/>
      <c r="V37" s="2"/>
      <c r="W37" s="2"/>
      <c r="X37" s="2"/>
      <c r="AA37" s="315"/>
      <c r="AB37" s="316"/>
      <c r="AC37" s="322"/>
      <c r="AD37" s="323"/>
      <c r="AE37" s="323"/>
      <c r="AF37" s="323"/>
      <c r="AG37" s="323"/>
      <c r="AH37" s="324"/>
      <c r="AI37" s="3"/>
      <c r="AJ37" s="326"/>
      <c r="AK37" s="326"/>
      <c r="AL37" s="326"/>
      <c r="AM37" s="326"/>
      <c r="AN37" s="326"/>
      <c r="AO37" s="19"/>
      <c r="AP37" s="330"/>
      <c r="AQ37" s="331"/>
      <c r="AR37" s="331"/>
      <c r="AS37" s="332"/>
      <c r="BF37" s="88">
        <v>22</v>
      </c>
      <c r="BG37" s="99">
        <f t="shared" si="9"/>
        <v>880</v>
      </c>
      <c r="BH37" s="99">
        <f t="shared" si="9"/>
        <v>896</v>
      </c>
      <c r="BI37" s="89" t="str">
        <f ca="1">IF(COUNTA(INDIRECT(ADDRESS(BG37,2)):INDIRECT(ADDRESS(BH37,2)))&gt;0,COUNTA(INDIRECT(ADDRESS(BG37,2)):INDIRECT(ADDRESS(BH37,2))),"")</f>
        <v/>
      </c>
      <c r="BJ37" s="22"/>
    </row>
    <row r="38" spans="2:62" ht="16.2" customHeight="1" x14ac:dyDescent="0.2">
      <c r="D38" s="16" t="s">
        <v>103</v>
      </c>
      <c r="E38" s="16"/>
      <c r="F38" s="2"/>
      <c r="G38" s="2"/>
      <c r="H38" s="2"/>
      <c r="I38" s="2"/>
      <c r="J38" s="2"/>
      <c r="K38" s="2"/>
      <c r="L38" s="2"/>
      <c r="M38" s="2"/>
      <c r="N38" s="2"/>
      <c r="O38" s="2"/>
      <c r="P38" s="2"/>
      <c r="Q38" s="2"/>
      <c r="R38" s="2"/>
      <c r="S38" s="2"/>
      <c r="T38" s="2"/>
      <c r="U38" s="2"/>
      <c r="V38" s="2"/>
      <c r="W38" s="2"/>
      <c r="X38" s="2"/>
      <c r="AA38" s="315"/>
      <c r="AB38" s="316"/>
      <c r="AC38" s="370"/>
      <c r="AD38" s="371"/>
      <c r="AE38" s="371"/>
      <c r="AF38" s="371"/>
      <c r="AG38" s="371"/>
      <c r="AH38" s="372"/>
      <c r="AI38" s="376"/>
      <c r="AJ38" s="377"/>
      <c r="AK38" s="377"/>
      <c r="AL38" s="377"/>
      <c r="AM38" s="377"/>
      <c r="AN38" s="377"/>
      <c r="AO38" s="378"/>
      <c r="AP38" s="364"/>
      <c r="AQ38" s="365"/>
      <c r="AR38" s="365"/>
      <c r="AS38" s="366"/>
      <c r="BF38" s="88">
        <v>23</v>
      </c>
      <c r="BG38" s="99">
        <f t="shared" si="9"/>
        <v>921</v>
      </c>
      <c r="BH38" s="99">
        <f t="shared" si="9"/>
        <v>937</v>
      </c>
      <c r="BI38" s="89"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17"/>
      <c r="AB39" s="318"/>
      <c r="AC39" s="373"/>
      <c r="AD39" s="374"/>
      <c r="AE39" s="374"/>
      <c r="AF39" s="374"/>
      <c r="AG39" s="374"/>
      <c r="AH39" s="375"/>
      <c r="AI39" s="379"/>
      <c r="AJ39" s="380"/>
      <c r="AK39" s="380"/>
      <c r="AL39" s="380"/>
      <c r="AM39" s="380"/>
      <c r="AN39" s="380"/>
      <c r="AO39" s="381"/>
      <c r="AP39" s="367"/>
      <c r="AQ39" s="368"/>
      <c r="AR39" s="368"/>
      <c r="AS39" s="369"/>
      <c r="BF39" s="88">
        <v>24</v>
      </c>
      <c r="BG39" s="99">
        <f t="shared" si="9"/>
        <v>962</v>
      </c>
      <c r="BH39" s="99">
        <f t="shared" si="9"/>
        <v>978</v>
      </c>
      <c r="BI39" s="89"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1"/>
      <c r="AB40" s="31"/>
      <c r="AC40" s="58"/>
      <c r="AD40" s="58"/>
      <c r="AE40" s="58"/>
      <c r="AF40" s="58"/>
      <c r="AG40" s="58"/>
      <c r="AH40" s="58"/>
      <c r="AI40" s="58"/>
      <c r="AJ40" s="58"/>
      <c r="AK40" s="58"/>
      <c r="AL40" s="58"/>
      <c r="AM40" s="58"/>
      <c r="AN40" s="58"/>
      <c r="AO40" s="11"/>
      <c r="AP40" s="58"/>
      <c r="AQ40" s="32"/>
      <c r="AR40" s="32"/>
      <c r="AS40" s="32"/>
      <c r="BF40" s="88">
        <v>25</v>
      </c>
      <c r="BG40" s="99">
        <f t="shared" si="9"/>
        <v>1003</v>
      </c>
      <c r="BH40" s="99">
        <f t="shared" si="9"/>
        <v>1019</v>
      </c>
      <c r="BI40" s="89" t="str">
        <f ca="1">IF(COUNTA(INDIRECT(ADDRESS(BG40,2)):INDIRECT(ADDRESS(BH40,2)))&gt;0,COUNTA(INDIRECT(ADDRESS(BG40,2)):INDIRECT(ADDRESS(BH40,2))),"")</f>
        <v/>
      </c>
      <c r="BJ40" s="22"/>
    </row>
    <row r="41" spans="2:62" ht="9" customHeight="1" x14ac:dyDescent="0.2">
      <c r="AQ41" s="33"/>
      <c r="AR41" s="33"/>
      <c r="AS41" s="33"/>
      <c r="BF41" s="88">
        <v>26</v>
      </c>
      <c r="BG41" s="99">
        <f t="shared" si="9"/>
        <v>1044</v>
      </c>
      <c r="BH41" s="99">
        <f t="shared" si="9"/>
        <v>1060</v>
      </c>
      <c r="BI41" s="89" t="str">
        <f ca="1">IF(COUNTA(INDIRECT(ADDRESS(BG41,2)):INDIRECT(ADDRESS(BH41,2)))&gt;0,COUNTA(INDIRECT(ADDRESS(BG41,2)):INDIRECT(ADDRESS(BH41,2))),"")</f>
        <v/>
      </c>
      <c r="BJ41" s="22"/>
    </row>
    <row r="42" spans="2:62" ht="7.5" customHeight="1" x14ac:dyDescent="0.2">
      <c r="X42" s="3"/>
      <c r="Y42" s="3"/>
      <c r="BF42" s="88">
        <v>27</v>
      </c>
      <c r="BG42" s="99">
        <f>BG1+$BJ$14</f>
        <v>41</v>
      </c>
      <c r="BH42" s="99">
        <f>BH1+$BJ$14</f>
        <v>41</v>
      </c>
      <c r="BI42" s="89" t="str">
        <f ca="1">IF(COUNTA(INDIRECT(ADDRESS(BG42,2)):INDIRECT(ADDRESS(BH42,2)))&gt;0,COUNTA(INDIRECT(ADDRESS(BG42,2)):INDIRECT(ADDRESS(BH42,2))),"")</f>
        <v/>
      </c>
      <c r="BJ42" s="22"/>
    </row>
    <row r="43" spans="2:62" ht="10.5" customHeight="1" x14ac:dyDescent="0.2">
      <c r="X43" s="3"/>
      <c r="Y43" s="3"/>
      <c r="BF43" s="88">
        <v>28</v>
      </c>
      <c r="BG43" s="99">
        <f t="shared" ref="BG43:BH43" si="10">BG42+$BJ$14</f>
        <v>82</v>
      </c>
      <c r="BH43" s="99">
        <f t="shared" si="10"/>
        <v>82</v>
      </c>
      <c r="BI43" s="89" t="str">
        <f ca="1">IF(COUNTA(INDIRECT(ADDRESS(BG43,2)):INDIRECT(ADDRESS(BH43,2)))&gt;0,COUNTA(INDIRECT(ADDRESS(BG43,2)):INDIRECT(ADDRESS(BH43,2))),"")</f>
        <v/>
      </c>
      <c r="BJ43" s="22"/>
    </row>
    <row r="44" spans="2:62" ht="5.25" customHeight="1" x14ac:dyDescent="0.2">
      <c r="X44" s="3"/>
      <c r="Y44" s="3"/>
      <c r="BF44" s="88">
        <v>29</v>
      </c>
      <c r="BG44" s="99">
        <f t="shared" ref="BG44:BH44" si="11">BG43+$BJ$14</f>
        <v>123</v>
      </c>
      <c r="BH44" s="99">
        <f t="shared" si="11"/>
        <v>123</v>
      </c>
      <c r="BI44" s="89" t="str">
        <f ca="1">IF(COUNTA(INDIRECT(ADDRESS(BG44,2)):INDIRECT(ADDRESS(BH44,2)))&gt;0,COUNTA(INDIRECT(ADDRESS(BG44,2)):INDIRECT(ADDRESS(BH44,2))),"")</f>
        <v/>
      </c>
      <c r="BJ44" s="22"/>
    </row>
    <row r="45" spans="2:62" ht="5.25" customHeight="1" thickBot="1" x14ac:dyDescent="0.25">
      <c r="X45" s="3"/>
      <c r="Y45" s="3"/>
      <c r="BF45" s="118">
        <v>30</v>
      </c>
      <c r="BG45" s="119">
        <f t="shared" ref="BG45:BH45" si="12">BG44+$BJ$14</f>
        <v>164</v>
      </c>
      <c r="BH45" s="119">
        <f t="shared" si="12"/>
        <v>164</v>
      </c>
      <c r="BI45" s="120"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297" t="s">
        <v>99</v>
      </c>
      <c r="AN49" s="298"/>
      <c r="AO49" s="298"/>
      <c r="AP49" s="299"/>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300"/>
      <c r="AN50" s="301"/>
      <c r="AO50" s="301"/>
      <c r="AP50" s="302"/>
    </row>
    <row r="51" spans="2:74" ht="12.75" customHeight="1" x14ac:dyDescent="0.2">
      <c r="M51" s="26"/>
      <c r="N51" s="26"/>
      <c r="O51" s="26"/>
      <c r="P51" s="26"/>
      <c r="Q51" s="26"/>
      <c r="R51" s="26"/>
      <c r="S51" s="26"/>
      <c r="T51" s="26"/>
      <c r="U51" s="26"/>
      <c r="V51" s="26"/>
      <c r="W51" s="26"/>
      <c r="X51" s="26"/>
      <c r="Y51" s="26"/>
      <c r="Z51" s="26"/>
      <c r="AA51" s="26"/>
      <c r="AB51" s="26"/>
      <c r="AC51" s="26"/>
      <c r="AL51" s="25"/>
      <c r="AM51" s="62"/>
      <c r="AN51" s="62"/>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66" t="s">
        <v>2</v>
      </c>
      <c r="C53" s="267"/>
      <c r="D53" s="267"/>
      <c r="E53" s="267"/>
      <c r="F53" s="267"/>
      <c r="G53" s="267"/>
      <c r="H53" s="267"/>
      <c r="I53" s="267"/>
      <c r="J53" s="269" t="s">
        <v>10</v>
      </c>
      <c r="K53" s="269"/>
      <c r="L53" s="63" t="s">
        <v>3</v>
      </c>
      <c r="M53" s="269" t="s">
        <v>11</v>
      </c>
      <c r="N53" s="269"/>
      <c r="O53" s="270" t="s">
        <v>12</v>
      </c>
      <c r="P53" s="269"/>
      <c r="Q53" s="269"/>
      <c r="R53" s="269"/>
      <c r="S53" s="269"/>
      <c r="T53" s="269"/>
      <c r="U53" s="269" t="s">
        <v>13</v>
      </c>
      <c r="V53" s="269"/>
      <c r="W53" s="269"/>
      <c r="AD53" s="11"/>
      <c r="AE53" s="11"/>
      <c r="AF53" s="11"/>
      <c r="AG53" s="11"/>
      <c r="AH53" s="11"/>
      <c r="AI53" s="11"/>
      <c r="AJ53" s="11"/>
      <c r="AL53" s="271"/>
      <c r="AM53" s="272"/>
      <c r="AN53" s="277" t="s">
        <v>4</v>
      </c>
      <c r="AO53" s="277"/>
      <c r="AP53" s="272">
        <v>2</v>
      </c>
      <c r="AQ53" s="272"/>
      <c r="AR53" s="277" t="s">
        <v>5</v>
      </c>
      <c r="AS53" s="280"/>
    </row>
    <row r="54" spans="2:74" ht="13.95" customHeight="1" x14ac:dyDescent="0.2">
      <c r="B54" s="267"/>
      <c r="C54" s="267"/>
      <c r="D54" s="267"/>
      <c r="E54" s="267"/>
      <c r="F54" s="267"/>
      <c r="G54" s="267"/>
      <c r="H54" s="267"/>
      <c r="I54" s="267"/>
      <c r="J54" s="283"/>
      <c r="K54" s="285"/>
      <c r="L54" s="288"/>
      <c r="M54" s="291"/>
      <c r="N54" s="285"/>
      <c r="O54" s="291"/>
      <c r="P54" s="294"/>
      <c r="Q54" s="294"/>
      <c r="R54" s="294"/>
      <c r="S54" s="294"/>
      <c r="T54" s="285"/>
      <c r="U54" s="291"/>
      <c r="V54" s="294"/>
      <c r="W54" s="285"/>
      <c r="AD54" s="11"/>
      <c r="AE54" s="11"/>
      <c r="AF54" s="11"/>
      <c r="AG54" s="11"/>
      <c r="AH54" s="11"/>
      <c r="AI54" s="11"/>
      <c r="AJ54" s="11"/>
      <c r="AL54" s="273"/>
      <c r="AM54" s="274"/>
      <c r="AN54" s="278"/>
      <c r="AO54" s="278"/>
      <c r="AP54" s="274"/>
      <c r="AQ54" s="274"/>
      <c r="AR54" s="278"/>
      <c r="AS54" s="281"/>
    </row>
    <row r="55" spans="2:74" ht="9" customHeight="1" x14ac:dyDescent="0.2">
      <c r="B55" s="267"/>
      <c r="C55" s="267"/>
      <c r="D55" s="267"/>
      <c r="E55" s="267"/>
      <c r="F55" s="267"/>
      <c r="G55" s="267"/>
      <c r="H55" s="267"/>
      <c r="I55" s="267"/>
      <c r="J55" s="284"/>
      <c r="K55" s="286"/>
      <c r="L55" s="289"/>
      <c r="M55" s="292"/>
      <c r="N55" s="286"/>
      <c r="O55" s="292"/>
      <c r="P55" s="295"/>
      <c r="Q55" s="295"/>
      <c r="R55" s="295"/>
      <c r="S55" s="295"/>
      <c r="T55" s="286"/>
      <c r="U55" s="292"/>
      <c r="V55" s="295"/>
      <c r="W55" s="286"/>
      <c r="AD55" s="11"/>
      <c r="AE55" s="11"/>
      <c r="AF55" s="11"/>
      <c r="AG55" s="11"/>
      <c r="AH55" s="11"/>
      <c r="AI55" s="11"/>
      <c r="AJ55" s="11"/>
      <c r="AL55" s="275"/>
      <c r="AM55" s="276"/>
      <c r="AN55" s="279"/>
      <c r="AO55" s="279"/>
      <c r="AP55" s="276"/>
      <c r="AQ55" s="276"/>
      <c r="AR55" s="279"/>
      <c r="AS55" s="282"/>
    </row>
    <row r="56" spans="2:74" ht="6" customHeight="1" x14ac:dyDescent="0.2">
      <c r="B56" s="268"/>
      <c r="C56" s="268"/>
      <c r="D56" s="268"/>
      <c r="E56" s="268"/>
      <c r="F56" s="268"/>
      <c r="G56" s="268"/>
      <c r="H56" s="268"/>
      <c r="I56" s="268"/>
      <c r="J56" s="284"/>
      <c r="K56" s="287"/>
      <c r="L56" s="290"/>
      <c r="M56" s="293"/>
      <c r="N56" s="287"/>
      <c r="O56" s="293"/>
      <c r="P56" s="296"/>
      <c r="Q56" s="296"/>
      <c r="R56" s="296"/>
      <c r="S56" s="296"/>
      <c r="T56" s="287"/>
      <c r="U56" s="293"/>
      <c r="V56" s="296"/>
      <c r="W56" s="287"/>
    </row>
    <row r="57" spans="2:74" ht="15" customHeight="1" x14ac:dyDescent="0.2">
      <c r="B57" s="215" t="s">
        <v>36</v>
      </c>
      <c r="C57" s="216"/>
      <c r="D57" s="216"/>
      <c r="E57" s="216"/>
      <c r="F57" s="216"/>
      <c r="G57" s="216"/>
      <c r="H57" s="216"/>
      <c r="I57" s="217"/>
      <c r="J57" s="215" t="s">
        <v>6</v>
      </c>
      <c r="K57" s="216"/>
      <c r="L57" s="216"/>
      <c r="M57" s="216"/>
      <c r="N57" s="224"/>
      <c r="O57" s="227" t="s">
        <v>37</v>
      </c>
      <c r="P57" s="216"/>
      <c r="Q57" s="216"/>
      <c r="R57" s="216"/>
      <c r="S57" s="216"/>
      <c r="T57" s="216"/>
      <c r="U57" s="217"/>
      <c r="V57" s="64" t="s">
        <v>30</v>
      </c>
      <c r="W57" s="65"/>
      <c r="X57" s="65"/>
      <c r="Y57" s="230" t="s">
        <v>80</v>
      </c>
      <c r="Z57" s="230"/>
      <c r="AA57" s="230"/>
      <c r="AB57" s="230"/>
      <c r="AC57" s="230"/>
      <c r="AD57" s="230"/>
      <c r="AE57" s="230"/>
      <c r="AF57" s="230"/>
      <c r="AG57" s="230"/>
      <c r="AH57" s="230"/>
      <c r="AI57" s="65"/>
      <c r="AJ57" s="65"/>
      <c r="AK57" s="66"/>
      <c r="AL57" s="231" t="s">
        <v>47</v>
      </c>
      <c r="AM57" s="231"/>
      <c r="AN57" s="232" t="s">
        <v>45</v>
      </c>
      <c r="AO57" s="232"/>
      <c r="AP57" s="232"/>
      <c r="AQ57" s="232"/>
      <c r="AR57" s="232"/>
      <c r="AS57" s="233"/>
    </row>
    <row r="58" spans="2:74" ht="13.95" customHeight="1" x14ac:dyDescent="0.2">
      <c r="B58" s="218"/>
      <c r="C58" s="219"/>
      <c r="D58" s="219"/>
      <c r="E58" s="219"/>
      <c r="F58" s="219"/>
      <c r="G58" s="219"/>
      <c r="H58" s="219"/>
      <c r="I58" s="220"/>
      <c r="J58" s="218"/>
      <c r="K58" s="219"/>
      <c r="L58" s="219"/>
      <c r="M58" s="219"/>
      <c r="N58" s="225"/>
      <c r="O58" s="228"/>
      <c r="P58" s="219"/>
      <c r="Q58" s="219"/>
      <c r="R58" s="219"/>
      <c r="S58" s="219"/>
      <c r="T58" s="219"/>
      <c r="U58" s="220"/>
      <c r="V58" s="234" t="s">
        <v>7</v>
      </c>
      <c r="W58" s="235"/>
      <c r="X58" s="235"/>
      <c r="Y58" s="236"/>
      <c r="Z58" s="240" t="s">
        <v>16</v>
      </c>
      <c r="AA58" s="241"/>
      <c r="AB58" s="241"/>
      <c r="AC58" s="242"/>
      <c r="AD58" s="246" t="s">
        <v>17</v>
      </c>
      <c r="AE58" s="247"/>
      <c r="AF58" s="247"/>
      <c r="AG58" s="248"/>
      <c r="AH58" s="252" t="s">
        <v>40</v>
      </c>
      <c r="AI58" s="253"/>
      <c r="AJ58" s="253"/>
      <c r="AK58" s="254"/>
      <c r="AL58" s="258" t="s">
        <v>48</v>
      </c>
      <c r="AM58" s="258"/>
      <c r="AN58" s="260" t="s">
        <v>19</v>
      </c>
      <c r="AO58" s="261"/>
      <c r="AP58" s="261"/>
      <c r="AQ58" s="261"/>
      <c r="AR58" s="262"/>
      <c r="AS58" s="263"/>
      <c r="AY58" s="86" t="s">
        <v>66</v>
      </c>
      <c r="AZ58" s="86" t="s">
        <v>66</v>
      </c>
      <c r="BA58" s="86" t="s">
        <v>64</v>
      </c>
      <c r="BB58" s="343" t="s">
        <v>65</v>
      </c>
      <c r="BC58" s="344"/>
    </row>
    <row r="59" spans="2:74" ht="13.95" customHeight="1" x14ac:dyDescent="0.2">
      <c r="B59" s="221"/>
      <c r="C59" s="222"/>
      <c r="D59" s="222"/>
      <c r="E59" s="222"/>
      <c r="F59" s="222"/>
      <c r="G59" s="222"/>
      <c r="H59" s="222"/>
      <c r="I59" s="223"/>
      <c r="J59" s="221"/>
      <c r="K59" s="222"/>
      <c r="L59" s="222"/>
      <c r="M59" s="222"/>
      <c r="N59" s="226"/>
      <c r="O59" s="229"/>
      <c r="P59" s="222"/>
      <c r="Q59" s="222"/>
      <c r="R59" s="222"/>
      <c r="S59" s="222"/>
      <c r="T59" s="222"/>
      <c r="U59" s="223"/>
      <c r="V59" s="237"/>
      <c r="W59" s="238"/>
      <c r="X59" s="238"/>
      <c r="Y59" s="239"/>
      <c r="Z59" s="243"/>
      <c r="AA59" s="244"/>
      <c r="AB59" s="244"/>
      <c r="AC59" s="245"/>
      <c r="AD59" s="249"/>
      <c r="AE59" s="250"/>
      <c r="AF59" s="250"/>
      <c r="AG59" s="251"/>
      <c r="AH59" s="255"/>
      <c r="AI59" s="256"/>
      <c r="AJ59" s="256"/>
      <c r="AK59" s="257"/>
      <c r="AL59" s="259"/>
      <c r="AM59" s="259"/>
      <c r="AN59" s="264"/>
      <c r="AO59" s="264"/>
      <c r="AP59" s="264"/>
      <c r="AQ59" s="264"/>
      <c r="AR59" s="264"/>
      <c r="AS59" s="265"/>
      <c r="AY59" s="45"/>
      <c r="AZ59" s="46" t="s">
        <v>61</v>
      </c>
      <c r="BA59" s="46" t="s">
        <v>63</v>
      </c>
      <c r="BB59" s="87" t="s">
        <v>62</v>
      </c>
      <c r="BC59" s="46" t="s">
        <v>61</v>
      </c>
      <c r="BL59" s="22" t="s">
        <v>67</v>
      </c>
      <c r="BM59" s="22" t="s">
        <v>41</v>
      </c>
    </row>
    <row r="60" spans="2:74" ht="18" customHeight="1" x14ac:dyDescent="0.15">
      <c r="B60" s="201"/>
      <c r="C60" s="202"/>
      <c r="D60" s="202"/>
      <c r="E60" s="202"/>
      <c r="F60" s="202"/>
      <c r="G60" s="202"/>
      <c r="H60" s="202"/>
      <c r="I60" s="203"/>
      <c r="J60" s="201"/>
      <c r="K60" s="202"/>
      <c r="L60" s="202"/>
      <c r="M60" s="202"/>
      <c r="N60" s="207"/>
      <c r="O60" s="146"/>
      <c r="P60" s="69" t="s">
        <v>31</v>
      </c>
      <c r="Q60" s="144"/>
      <c r="R60" s="69" t="s">
        <v>1</v>
      </c>
      <c r="S60" s="142"/>
      <c r="T60" s="209" t="s">
        <v>110</v>
      </c>
      <c r="U60" s="209"/>
      <c r="V60" s="210"/>
      <c r="W60" s="211"/>
      <c r="X60" s="211"/>
      <c r="Y60" s="121" t="s">
        <v>8</v>
      </c>
      <c r="Z60" s="122"/>
      <c r="AA60" s="123"/>
      <c r="AB60" s="123"/>
      <c r="AC60" s="124" t="s">
        <v>8</v>
      </c>
      <c r="AD60" s="122"/>
      <c r="AE60" s="123"/>
      <c r="AF60" s="123"/>
      <c r="AG60" s="125" t="s">
        <v>8</v>
      </c>
      <c r="AH60" s="192"/>
      <c r="AI60" s="193"/>
      <c r="AJ60" s="193"/>
      <c r="AK60" s="194"/>
      <c r="AL60" s="130"/>
      <c r="AM60" s="131"/>
      <c r="AN60" s="192"/>
      <c r="AO60" s="193"/>
      <c r="AP60" s="193"/>
      <c r="AQ60" s="193"/>
      <c r="AR60" s="193"/>
      <c r="AS60" s="125" t="s">
        <v>8</v>
      </c>
      <c r="AV60" s="23" t="str">
        <f>IF(OR(O60="",Q60=""),"", IF(O60&lt;20,DATE(O60+118,Q60,IF(S60="",1,S60)),DATE(O60+88,Q60,IF(S60="",1,S60))))</f>
        <v/>
      </c>
      <c r="AW60" s="24" t="e">
        <f>IF(AV60&lt;=#REF!,"昔",IF(AV60&lt;=#REF!,"上",IF(AV60&lt;=#REF!,"中","下")))</f>
        <v>#REF!</v>
      </c>
      <c r="AX60" s="9" t="e">
        <f>IF(AV60&lt;=#REF!,5,IF(AV60&lt;=#REF!,7,IF(AV60&lt;=#REF!,9,11)))</f>
        <v>#REF!</v>
      </c>
      <c r="AY60" s="94"/>
      <c r="AZ60" s="95"/>
      <c r="BA60" s="96">
        <f>AN60</f>
        <v>0</v>
      </c>
      <c r="BB60" s="95"/>
      <c r="BC60" s="95"/>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204"/>
      <c r="C61" s="205"/>
      <c r="D61" s="205"/>
      <c r="E61" s="205"/>
      <c r="F61" s="205"/>
      <c r="G61" s="205"/>
      <c r="H61" s="205"/>
      <c r="I61" s="206"/>
      <c r="J61" s="204"/>
      <c r="K61" s="205"/>
      <c r="L61" s="205"/>
      <c r="M61" s="205"/>
      <c r="N61" s="208"/>
      <c r="O61" s="147"/>
      <c r="P61" s="11" t="s">
        <v>0</v>
      </c>
      <c r="Q61" s="145"/>
      <c r="R61" s="11" t="s">
        <v>1</v>
      </c>
      <c r="S61" s="143"/>
      <c r="T61" s="212" t="s">
        <v>21</v>
      </c>
      <c r="U61" s="212"/>
      <c r="V61" s="198"/>
      <c r="W61" s="199"/>
      <c r="X61" s="199"/>
      <c r="Y61" s="200"/>
      <c r="Z61" s="195"/>
      <c r="AA61" s="196"/>
      <c r="AB61" s="196"/>
      <c r="AC61" s="196"/>
      <c r="AD61" s="195"/>
      <c r="AE61" s="196"/>
      <c r="AF61" s="196"/>
      <c r="AG61" s="197"/>
      <c r="AH61" s="196"/>
      <c r="AI61" s="196"/>
      <c r="AJ61" s="196"/>
      <c r="AK61" s="197"/>
      <c r="AL61" s="213"/>
      <c r="AM61" s="214"/>
      <c r="AN61" s="198"/>
      <c r="AO61" s="199"/>
      <c r="AP61" s="199"/>
      <c r="AQ61" s="199"/>
      <c r="AR61" s="199"/>
      <c r="AS61" s="54"/>
      <c r="AV61" s="23"/>
      <c r="AW61" s="24"/>
      <c r="AY61" s="48">
        <f>AH61</f>
        <v>0</v>
      </c>
      <c r="AZ61" s="47" t="e">
        <f>IF(AV60&lt;=#REF!,AH61,IF(AND(AV60&gt;=#REF!,AV60&lt;=#REF!),AH61*105/108,AH61))</f>
        <v>#REF!</v>
      </c>
      <c r="BA61" s="46"/>
      <c r="BB61" s="47">
        <f>IF($AL61="賃金で算定",0,INT(AY61*$AL61/100))</f>
        <v>0</v>
      </c>
      <c r="BC61" s="47" t="e">
        <f>IF(AY61=AZ61,BB61,AZ61*$AL61/100)</f>
        <v>#REF!</v>
      </c>
      <c r="BL61" s="22" t="e">
        <f>IF(AY61=AZ61,0,1)</f>
        <v>#REF!</v>
      </c>
      <c r="BM61" s="22" t="e">
        <f>IF(BL61=1,AL61,"")</f>
        <v>#REF!</v>
      </c>
    </row>
    <row r="62" spans="2:74" ht="18" customHeight="1" x14ac:dyDescent="0.15">
      <c r="B62" s="201"/>
      <c r="C62" s="202"/>
      <c r="D62" s="202"/>
      <c r="E62" s="202"/>
      <c r="F62" s="202"/>
      <c r="G62" s="202"/>
      <c r="H62" s="202"/>
      <c r="I62" s="203"/>
      <c r="J62" s="201"/>
      <c r="K62" s="202"/>
      <c r="L62" s="202"/>
      <c r="M62" s="202"/>
      <c r="N62" s="207"/>
      <c r="O62" s="146"/>
      <c r="P62" s="69" t="s">
        <v>31</v>
      </c>
      <c r="Q62" s="144"/>
      <c r="R62" s="69" t="s">
        <v>1</v>
      </c>
      <c r="S62" s="142"/>
      <c r="T62" s="209" t="s">
        <v>110</v>
      </c>
      <c r="U62" s="209"/>
      <c r="V62" s="210"/>
      <c r="W62" s="211"/>
      <c r="X62" s="211"/>
      <c r="Y62" s="126"/>
      <c r="Z62" s="103"/>
      <c r="AA62" s="104"/>
      <c r="AB62" s="104"/>
      <c r="AC62" s="102"/>
      <c r="AD62" s="103"/>
      <c r="AE62" s="104"/>
      <c r="AF62" s="104"/>
      <c r="AG62" s="105"/>
      <c r="AH62" s="192"/>
      <c r="AI62" s="193"/>
      <c r="AJ62" s="193"/>
      <c r="AK62" s="194"/>
      <c r="AL62" s="130"/>
      <c r="AM62" s="131"/>
      <c r="AN62" s="192"/>
      <c r="AO62" s="193"/>
      <c r="AP62" s="193"/>
      <c r="AQ62" s="193"/>
      <c r="AR62" s="193"/>
      <c r="AS62" s="106"/>
      <c r="AV62" s="23" t="str">
        <f>IF(OR(O62="",Q62=""),"", IF(O62&lt;20,DATE(O62+118,Q62,IF(S62="",1,S62)),DATE(O62+88,Q62,IF(S62="",1,S62))))</f>
        <v/>
      </c>
      <c r="AW62" s="24" t="e">
        <f>IF(AV62&lt;=#REF!,"昔",IF(AV62&lt;=#REF!,"上",IF(AV62&lt;=#REF!,"中","下")))</f>
        <v>#REF!</v>
      </c>
      <c r="AX62" s="9" t="e">
        <f>IF(AV62&lt;=#REF!,5,IF(AV62&lt;=#REF!,7,IF(AV62&lt;=#REF!,9,11)))</f>
        <v>#REF!</v>
      </c>
      <c r="AY62" s="94"/>
      <c r="AZ62" s="95"/>
      <c r="BA62" s="96">
        <f t="shared" ref="BA62" si="13">AN62</f>
        <v>0</v>
      </c>
      <c r="BB62" s="95"/>
      <c r="BC62" s="95"/>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204"/>
      <c r="C63" s="205"/>
      <c r="D63" s="205"/>
      <c r="E63" s="205"/>
      <c r="F63" s="205"/>
      <c r="G63" s="205"/>
      <c r="H63" s="205"/>
      <c r="I63" s="206"/>
      <c r="J63" s="204"/>
      <c r="K63" s="205"/>
      <c r="L63" s="205"/>
      <c r="M63" s="205"/>
      <c r="N63" s="208"/>
      <c r="O63" s="147"/>
      <c r="P63" s="11" t="s">
        <v>0</v>
      </c>
      <c r="Q63" s="145"/>
      <c r="R63" s="11" t="s">
        <v>1</v>
      </c>
      <c r="S63" s="143"/>
      <c r="T63" s="212" t="s">
        <v>21</v>
      </c>
      <c r="U63" s="212"/>
      <c r="V63" s="198"/>
      <c r="W63" s="199"/>
      <c r="X63" s="199"/>
      <c r="Y63" s="200"/>
      <c r="Z63" s="195"/>
      <c r="AA63" s="196"/>
      <c r="AB63" s="196"/>
      <c r="AC63" s="196"/>
      <c r="AD63" s="195"/>
      <c r="AE63" s="196"/>
      <c r="AF63" s="196"/>
      <c r="AG63" s="197"/>
      <c r="AH63" s="196"/>
      <c r="AI63" s="196"/>
      <c r="AJ63" s="196"/>
      <c r="AK63" s="197"/>
      <c r="AL63" s="213"/>
      <c r="AM63" s="214"/>
      <c r="AN63" s="198"/>
      <c r="AO63" s="199"/>
      <c r="AP63" s="199"/>
      <c r="AQ63" s="199"/>
      <c r="AR63" s="199"/>
      <c r="AS63" s="54"/>
      <c r="AV63" s="23"/>
      <c r="AW63" s="24"/>
      <c r="AY63" s="48">
        <f t="shared" ref="AY63" si="14">AH63</f>
        <v>0</v>
      </c>
      <c r="AZ63" s="47" t="e">
        <f>IF(AV62&lt;=#REF!,AH63,IF(AND(AV62&gt;=#REF!,AV62&lt;=#REF!),AH63*105/108,AH63))</f>
        <v>#REF!</v>
      </c>
      <c r="BA63" s="46"/>
      <c r="BB63" s="47">
        <f t="shared" ref="BB63" si="15">IF($AL63="賃金で算定",0,INT(AY63*$AL63/100))</f>
        <v>0</v>
      </c>
      <c r="BC63" s="47" t="e">
        <f>IF(AY63=AZ63,BB63,AZ63*$AL63/100)</f>
        <v>#REF!</v>
      </c>
      <c r="BL63" s="22" t="e">
        <f>IF(AY63=AZ63,0,1)</f>
        <v>#REF!</v>
      </c>
      <c r="BM63" s="22" t="e">
        <f>IF(BL63=1,AL63,"")</f>
        <v>#REF!</v>
      </c>
    </row>
    <row r="64" spans="2:74" ht="18" customHeight="1" x14ac:dyDescent="0.15">
      <c r="B64" s="201"/>
      <c r="C64" s="202"/>
      <c r="D64" s="202"/>
      <c r="E64" s="202"/>
      <c r="F64" s="202"/>
      <c r="G64" s="202"/>
      <c r="H64" s="202"/>
      <c r="I64" s="203"/>
      <c r="J64" s="201"/>
      <c r="K64" s="202"/>
      <c r="L64" s="202"/>
      <c r="M64" s="202"/>
      <c r="N64" s="207"/>
      <c r="O64" s="146"/>
      <c r="P64" s="69" t="s">
        <v>31</v>
      </c>
      <c r="Q64" s="144"/>
      <c r="R64" s="69" t="s">
        <v>1</v>
      </c>
      <c r="S64" s="142"/>
      <c r="T64" s="209" t="s">
        <v>110</v>
      </c>
      <c r="U64" s="209"/>
      <c r="V64" s="210"/>
      <c r="W64" s="211"/>
      <c r="X64" s="211"/>
      <c r="Y64" s="126"/>
      <c r="Z64" s="103"/>
      <c r="AA64" s="104"/>
      <c r="AB64" s="104"/>
      <c r="AC64" s="102"/>
      <c r="AD64" s="103"/>
      <c r="AE64" s="104"/>
      <c r="AF64" s="104"/>
      <c r="AG64" s="105"/>
      <c r="AH64" s="192"/>
      <c r="AI64" s="193"/>
      <c r="AJ64" s="193"/>
      <c r="AK64" s="194"/>
      <c r="AL64" s="130"/>
      <c r="AM64" s="131"/>
      <c r="AN64" s="192"/>
      <c r="AO64" s="193"/>
      <c r="AP64" s="193"/>
      <c r="AQ64" s="193"/>
      <c r="AR64" s="193"/>
      <c r="AS64" s="106"/>
      <c r="AV64" s="23" t="str">
        <f>IF(OR(O64="",Q64=""),"", IF(O64&lt;20,DATE(O64+118,Q64,IF(S64="",1,S64)),DATE(O64+88,Q64,IF(S64="",1,S64))))</f>
        <v/>
      </c>
      <c r="AW64" s="24" t="e">
        <f>IF(AV64&lt;=#REF!,"昔",IF(AV64&lt;=#REF!,"上",IF(AV64&lt;=#REF!,"中","下")))</f>
        <v>#REF!</v>
      </c>
      <c r="AX64" s="9" t="e">
        <f>IF(AV64&lt;=#REF!,5,IF(AV64&lt;=#REF!,7,IF(AV64&lt;=#REF!,9,11)))</f>
        <v>#REF!</v>
      </c>
      <c r="AY64" s="94"/>
      <c r="AZ64" s="95"/>
      <c r="BA64" s="96">
        <f t="shared" ref="BA64" si="16">AN64</f>
        <v>0</v>
      </c>
      <c r="BB64" s="95"/>
      <c r="BC64" s="95"/>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204"/>
      <c r="C65" s="205"/>
      <c r="D65" s="205"/>
      <c r="E65" s="205"/>
      <c r="F65" s="205"/>
      <c r="G65" s="205"/>
      <c r="H65" s="205"/>
      <c r="I65" s="206"/>
      <c r="J65" s="204"/>
      <c r="K65" s="205"/>
      <c r="L65" s="205"/>
      <c r="M65" s="205"/>
      <c r="N65" s="208"/>
      <c r="O65" s="147"/>
      <c r="P65" s="11" t="s">
        <v>0</v>
      </c>
      <c r="Q65" s="145"/>
      <c r="R65" s="11" t="s">
        <v>1</v>
      </c>
      <c r="S65" s="143"/>
      <c r="T65" s="212" t="s">
        <v>21</v>
      </c>
      <c r="U65" s="212"/>
      <c r="V65" s="198"/>
      <c r="W65" s="199"/>
      <c r="X65" s="199"/>
      <c r="Y65" s="200"/>
      <c r="Z65" s="198"/>
      <c r="AA65" s="199"/>
      <c r="AB65" s="199"/>
      <c r="AC65" s="199"/>
      <c r="AD65" s="198"/>
      <c r="AE65" s="199"/>
      <c r="AF65" s="199"/>
      <c r="AG65" s="200"/>
      <c r="AH65" s="196"/>
      <c r="AI65" s="196"/>
      <c r="AJ65" s="196"/>
      <c r="AK65" s="197"/>
      <c r="AL65" s="213"/>
      <c r="AM65" s="214"/>
      <c r="AN65" s="198"/>
      <c r="AO65" s="199"/>
      <c r="AP65" s="199"/>
      <c r="AQ65" s="199"/>
      <c r="AR65" s="199"/>
      <c r="AS65" s="54"/>
      <c r="AV65" s="23"/>
      <c r="AW65" s="24"/>
      <c r="AY65" s="48">
        <f t="shared" ref="AY65" si="17">AH65</f>
        <v>0</v>
      </c>
      <c r="AZ65" s="47" t="e">
        <f>IF(AV64&lt;=#REF!,AH65,IF(AND(AV64&gt;=#REF!,AV64&lt;=#REF!),AH65*105/108,AH65))</f>
        <v>#REF!</v>
      </c>
      <c r="BA65" s="46"/>
      <c r="BB65" s="47">
        <f t="shared" ref="BB65" si="18">IF($AL65="賃金で算定",0,INT(AY65*$AL65/100))</f>
        <v>0</v>
      </c>
      <c r="BC65" s="47" t="e">
        <f>IF(AY65=AZ65,BB65,AZ65*$AL65/100)</f>
        <v>#REF!</v>
      </c>
      <c r="BL65" s="22" t="e">
        <f>IF(AY65=AZ65,0,1)</f>
        <v>#REF!</v>
      </c>
      <c r="BM65" s="22" t="e">
        <f>IF(BL65=1,AL65,"")</f>
        <v>#REF!</v>
      </c>
    </row>
    <row r="66" spans="2:74" ht="18" customHeight="1" x14ac:dyDescent="0.15">
      <c r="B66" s="201"/>
      <c r="C66" s="202"/>
      <c r="D66" s="202"/>
      <c r="E66" s="202"/>
      <c r="F66" s="202"/>
      <c r="G66" s="202"/>
      <c r="H66" s="202"/>
      <c r="I66" s="203"/>
      <c r="J66" s="201"/>
      <c r="K66" s="202"/>
      <c r="L66" s="202"/>
      <c r="M66" s="202"/>
      <c r="N66" s="207"/>
      <c r="O66" s="146"/>
      <c r="P66" s="69" t="s">
        <v>31</v>
      </c>
      <c r="Q66" s="144"/>
      <c r="R66" s="69" t="s">
        <v>1</v>
      </c>
      <c r="S66" s="142"/>
      <c r="T66" s="209" t="s">
        <v>110</v>
      </c>
      <c r="U66" s="209"/>
      <c r="V66" s="210"/>
      <c r="W66" s="211"/>
      <c r="X66" s="211"/>
      <c r="Y66" s="28"/>
      <c r="Z66" s="109"/>
      <c r="AA66" s="52"/>
      <c r="AB66" s="52"/>
      <c r="AC66" s="21"/>
      <c r="AD66" s="109"/>
      <c r="AE66" s="52"/>
      <c r="AF66" s="52"/>
      <c r="AG66" s="110"/>
      <c r="AH66" s="192"/>
      <c r="AI66" s="193"/>
      <c r="AJ66" s="193"/>
      <c r="AK66" s="194"/>
      <c r="AL66" s="130"/>
      <c r="AM66" s="131"/>
      <c r="AN66" s="192"/>
      <c r="AO66" s="193"/>
      <c r="AP66" s="193"/>
      <c r="AQ66" s="193"/>
      <c r="AR66" s="193"/>
      <c r="AS66" s="106"/>
      <c r="AV66" s="23" t="str">
        <f>IF(OR(O66="",Q66=""),"", IF(O66&lt;20,DATE(O66+118,Q66,IF(S66="",1,S66)),DATE(O66+88,Q66,IF(S66="",1,S66))))</f>
        <v/>
      </c>
      <c r="AW66" s="24" t="e">
        <f>IF(AV66&lt;=#REF!,"昔",IF(AV66&lt;=#REF!,"上",IF(AV66&lt;=#REF!,"中","下")))</f>
        <v>#REF!</v>
      </c>
      <c r="AX66" s="9" t="e">
        <f>IF(AV66&lt;=#REF!,5,IF(AV66&lt;=#REF!,7,IF(AV66&lt;=#REF!,9,11)))</f>
        <v>#REF!</v>
      </c>
      <c r="AY66" s="94"/>
      <c r="AZ66" s="95"/>
      <c r="BA66" s="96">
        <f t="shared" ref="BA66" si="19">AN66</f>
        <v>0</v>
      </c>
      <c r="BB66" s="95"/>
      <c r="BC66" s="95"/>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204"/>
      <c r="C67" s="205"/>
      <c r="D67" s="205"/>
      <c r="E67" s="205"/>
      <c r="F67" s="205"/>
      <c r="G67" s="205"/>
      <c r="H67" s="205"/>
      <c r="I67" s="206"/>
      <c r="J67" s="204"/>
      <c r="K67" s="205"/>
      <c r="L67" s="205"/>
      <c r="M67" s="205"/>
      <c r="N67" s="208"/>
      <c r="O67" s="147"/>
      <c r="P67" s="11" t="s">
        <v>0</v>
      </c>
      <c r="Q67" s="145"/>
      <c r="R67" s="11" t="s">
        <v>1</v>
      </c>
      <c r="S67" s="143"/>
      <c r="T67" s="212" t="s">
        <v>21</v>
      </c>
      <c r="U67" s="212"/>
      <c r="V67" s="198"/>
      <c r="W67" s="199"/>
      <c r="X67" s="199"/>
      <c r="Y67" s="200"/>
      <c r="Z67" s="195"/>
      <c r="AA67" s="196"/>
      <c r="AB67" s="196"/>
      <c r="AC67" s="196"/>
      <c r="AD67" s="195"/>
      <c r="AE67" s="196"/>
      <c r="AF67" s="196"/>
      <c r="AG67" s="197"/>
      <c r="AH67" s="196"/>
      <c r="AI67" s="196"/>
      <c r="AJ67" s="196"/>
      <c r="AK67" s="197"/>
      <c r="AL67" s="213"/>
      <c r="AM67" s="214"/>
      <c r="AN67" s="198"/>
      <c r="AO67" s="199"/>
      <c r="AP67" s="199"/>
      <c r="AQ67" s="199"/>
      <c r="AR67" s="199"/>
      <c r="AS67" s="54"/>
      <c r="AV67" s="23"/>
      <c r="AW67" s="24"/>
      <c r="AY67" s="48">
        <f t="shared" ref="AY67" si="20">AH67</f>
        <v>0</v>
      </c>
      <c r="AZ67" s="47" t="e">
        <f>IF(AV66&lt;=#REF!,AH67,IF(AND(AV66&gt;=#REF!,AV66&lt;=#REF!),AH67*105/108,AH67))</f>
        <v>#REF!</v>
      </c>
      <c r="BA67" s="46"/>
      <c r="BB67" s="47">
        <f t="shared" ref="BB67" si="21">IF($AL67="賃金で算定",0,INT(AY67*$AL67/100))</f>
        <v>0</v>
      </c>
      <c r="BC67" s="47" t="e">
        <f>IF(AY67=AZ67,BB67,AZ67*$AL67/100)</f>
        <v>#REF!</v>
      </c>
      <c r="BL67" s="22" t="e">
        <f>IF(AY67=AZ67,0,1)</f>
        <v>#REF!</v>
      </c>
      <c r="BM67" s="22" t="e">
        <f>IF(BL67=1,AL67,"")</f>
        <v>#REF!</v>
      </c>
    </row>
    <row r="68" spans="2:74" ht="18" customHeight="1" x14ac:dyDescent="0.15">
      <c r="B68" s="201"/>
      <c r="C68" s="202"/>
      <c r="D68" s="202"/>
      <c r="E68" s="202"/>
      <c r="F68" s="202"/>
      <c r="G68" s="202"/>
      <c r="H68" s="202"/>
      <c r="I68" s="203"/>
      <c r="J68" s="201"/>
      <c r="K68" s="202"/>
      <c r="L68" s="202"/>
      <c r="M68" s="202"/>
      <c r="N68" s="207"/>
      <c r="O68" s="146"/>
      <c r="P68" s="69" t="s">
        <v>31</v>
      </c>
      <c r="Q68" s="144"/>
      <c r="R68" s="69" t="s">
        <v>1</v>
      </c>
      <c r="S68" s="142"/>
      <c r="T68" s="209" t="s">
        <v>110</v>
      </c>
      <c r="U68" s="209"/>
      <c r="V68" s="210"/>
      <c r="W68" s="211"/>
      <c r="X68" s="211"/>
      <c r="Y68" s="126"/>
      <c r="Z68" s="103"/>
      <c r="AA68" s="104"/>
      <c r="AB68" s="104"/>
      <c r="AC68" s="102"/>
      <c r="AD68" s="103"/>
      <c r="AE68" s="104"/>
      <c r="AF68" s="104"/>
      <c r="AG68" s="105"/>
      <c r="AH68" s="192"/>
      <c r="AI68" s="193"/>
      <c r="AJ68" s="193"/>
      <c r="AK68" s="194"/>
      <c r="AL68" s="130"/>
      <c r="AM68" s="131"/>
      <c r="AN68" s="192"/>
      <c r="AO68" s="193"/>
      <c r="AP68" s="193"/>
      <c r="AQ68" s="193"/>
      <c r="AR68" s="193"/>
      <c r="AS68" s="106"/>
      <c r="AV68" s="23" t="str">
        <f>IF(OR(O68="",Q68=""),"", IF(O68&lt;20,DATE(O68+118,Q68,IF(S68="",1,S68)),DATE(O68+88,Q68,IF(S68="",1,S68))))</f>
        <v/>
      </c>
      <c r="AW68" s="24" t="e">
        <f>IF(AV68&lt;=#REF!,"昔",IF(AV68&lt;=#REF!,"上",IF(AV68&lt;=#REF!,"中","下")))</f>
        <v>#REF!</v>
      </c>
      <c r="AX68" s="9" t="e">
        <f>IF(AV68&lt;=#REF!,5,IF(AV68&lt;=#REF!,7,IF(AV68&lt;=#REF!,9,11)))</f>
        <v>#REF!</v>
      </c>
      <c r="AY68" s="94"/>
      <c r="AZ68" s="95"/>
      <c r="BA68" s="96">
        <f t="shared" ref="BA68" si="22">AN68</f>
        <v>0</v>
      </c>
      <c r="BB68" s="95"/>
      <c r="BC68" s="95"/>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204"/>
      <c r="C69" s="205"/>
      <c r="D69" s="205"/>
      <c r="E69" s="205"/>
      <c r="F69" s="205"/>
      <c r="G69" s="205"/>
      <c r="H69" s="205"/>
      <c r="I69" s="206"/>
      <c r="J69" s="204"/>
      <c r="K69" s="205"/>
      <c r="L69" s="205"/>
      <c r="M69" s="205"/>
      <c r="N69" s="208"/>
      <c r="O69" s="147"/>
      <c r="P69" s="11" t="s">
        <v>0</v>
      </c>
      <c r="Q69" s="145"/>
      <c r="R69" s="11" t="s">
        <v>1</v>
      </c>
      <c r="S69" s="143"/>
      <c r="T69" s="212" t="s">
        <v>21</v>
      </c>
      <c r="U69" s="212"/>
      <c r="V69" s="198"/>
      <c r="W69" s="199"/>
      <c r="X69" s="199"/>
      <c r="Y69" s="200"/>
      <c r="Z69" s="198"/>
      <c r="AA69" s="199"/>
      <c r="AB69" s="199"/>
      <c r="AC69" s="199"/>
      <c r="AD69" s="195"/>
      <c r="AE69" s="196"/>
      <c r="AF69" s="196"/>
      <c r="AG69" s="197"/>
      <c r="AH69" s="196"/>
      <c r="AI69" s="196"/>
      <c r="AJ69" s="196"/>
      <c r="AK69" s="197"/>
      <c r="AL69" s="213"/>
      <c r="AM69" s="214"/>
      <c r="AN69" s="198"/>
      <c r="AO69" s="199"/>
      <c r="AP69" s="199"/>
      <c r="AQ69" s="199"/>
      <c r="AR69" s="199"/>
      <c r="AS69" s="54"/>
      <c r="AV69" s="23"/>
      <c r="AW69" s="24"/>
      <c r="AY69" s="48">
        <f t="shared" ref="AY69" si="23">AH69</f>
        <v>0</v>
      </c>
      <c r="AZ69" s="47" t="e">
        <f>IF(AV68&lt;=#REF!,AH69,IF(AND(AV68&gt;=#REF!,AV68&lt;=#REF!),AH69*105/108,AH69))</f>
        <v>#REF!</v>
      </c>
      <c r="BA69" s="46"/>
      <c r="BB69" s="47">
        <f t="shared" ref="BB69" si="24">IF($AL69="賃金で算定",0,INT(AY69*$AL69/100))</f>
        <v>0</v>
      </c>
      <c r="BC69" s="47" t="e">
        <f>IF(AY69=AZ69,BB69,AZ69*$AL69/100)</f>
        <v>#REF!</v>
      </c>
      <c r="BL69" s="22" t="e">
        <f>IF(AY69=AZ69,0,1)</f>
        <v>#REF!</v>
      </c>
      <c r="BM69" s="22" t="e">
        <f>IF(BL69=1,AL69,"")</f>
        <v>#REF!</v>
      </c>
    </row>
    <row r="70" spans="2:74" ht="18" customHeight="1" x14ac:dyDescent="0.15">
      <c r="B70" s="201"/>
      <c r="C70" s="202"/>
      <c r="D70" s="202"/>
      <c r="E70" s="202"/>
      <c r="F70" s="202"/>
      <c r="G70" s="202"/>
      <c r="H70" s="202"/>
      <c r="I70" s="203"/>
      <c r="J70" s="201"/>
      <c r="K70" s="202"/>
      <c r="L70" s="202"/>
      <c r="M70" s="202"/>
      <c r="N70" s="207"/>
      <c r="O70" s="146"/>
      <c r="P70" s="69" t="s">
        <v>31</v>
      </c>
      <c r="Q70" s="144"/>
      <c r="R70" s="69" t="s">
        <v>1</v>
      </c>
      <c r="S70" s="142"/>
      <c r="T70" s="209" t="s">
        <v>110</v>
      </c>
      <c r="U70" s="209"/>
      <c r="V70" s="210"/>
      <c r="W70" s="211"/>
      <c r="X70" s="211"/>
      <c r="Y70" s="126"/>
      <c r="Z70" s="103"/>
      <c r="AA70" s="104"/>
      <c r="AB70" s="104"/>
      <c r="AC70" s="102"/>
      <c r="AD70" s="103"/>
      <c r="AE70" s="104"/>
      <c r="AF70" s="104"/>
      <c r="AG70" s="105"/>
      <c r="AH70" s="192"/>
      <c r="AI70" s="193"/>
      <c r="AJ70" s="193"/>
      <c r="AK70" s="194"/>
      <c r="AL70" s="130"/>
      <c r="AM70" s="131"/>
      <c r="AN70" s="192"/>
      <c r="AO70" s="193"/>
      <c r="AP70" s="193"/>
      <c r="AQ70" s="193"/>
      <c r="AR70" s="193"/>
      <c r="AS70" s="106"/>
      <c r="AV70" s="23" t="str">
        <f>IF(OR(O70="",Q70=""),"", IF(O70&lt;20,DATE(O70+118,Q70,IF(S70="",1,S70)),DATE(O70+88,Q70,IF(S70="",1,S70))))</f>
        <v/>
      </c>
      <c r="AW70" s="24" t="e">
        <f>IF(AV70&lt;=#REF!,"昔",IF(AV70&lt;=#REF!,"上",IF(AV70&lt;=#REF!,"中","下")))</f>
        <v>#REF!</v>
      </c>
      <c r="AX70" s="9" t="e">
        <f>IF(AV70&lt;=#REF!,5,IF(AV70&lt;=#REF!,7,IF(AV70&lt;=#REF!,9,11)))</f>
        <v>#REF!</v>
      </c>
      <c r="AY70" s="94"/>
      <c r="AZ70" s="95"/>
      <c r="BA70" s="96">
        <f t="shared" ref="BA70" si="25">AN70</f>
        <v>0</v>
      </c>
      <c r="BB70" s="95"/>
      <c r="BC70" s="95"/>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204"/>
      <c r="C71" s="205"/>
      <c r="D71" s="205"/>
      <c r="E71" s="205"/>
      <c r="F71" s="205"/>
      <c r="G71" s="205"/>
      <c r="H71" s="205"/>
      <c r="I71" s="206"/>
      <c r="J71" s="204"/>
      <c r="K71" s="205"/>
      <c r="L71" s="205"/>
      <c r="M71" s="205"/>
      <c r="N71" s="208"/>
      <c r="O71" s="147"/>
      <c r="P71" s="11" t="s">
        <v>0</v>
      </c>
      <c r="Q71" s="145"/>
      <c r="R71" s="11" t="s">
        <v>1</v>
      </c>
      <c r="S71" s="143"/>
      <c r="T71" s="212" t="s">
        <v>21</v>
      </c>
      <c r="U71" s="212"/>
      <c r="V71" s="198"/>
      <c r="W71" s="199"/>
      <c r="X71" s="199"/>
      <c r="Y71" s="200"/>
      <c r="Z71" s="198"/>
      <c r="AA71" s="199"/>
      <c r="AB71" s="199"/>
      <c r="AC71" s="199"/>
      <c r="AD71" s="195"/>
      <c r="AE71" s="196"/>
      <c r="AF71" s="196"/>
      <c r="AG71" s="197"/>
      <c r="AH71" s="196"/>
      <c r="AI71" s="196"/>
      <c r="AJ71" s="196"/>
      <c r="AK71" s="197"/>
      <c r="AL71" s="213"/>
      <c r="AM71" s="214"/>
      <c r="AN71" s="198"/>
      <c r="AO71" s="199"/>
      <c r="AP71" s="199"/>
      <c r="AQ71" s="199"/>
      <c r="AR71" s="199"/>
      <c r="AS71" s="54"/>
      <c r="AV71" s="23"/>
      <c r="AW71" s="24"/>
      <c r="AY71" s="48">
        <f t="shared" ref="AY71" si="26">AH71</f>
        <v>0</v>
      </c>
      <c r="AZ71" s="47" t="e">
        <f>IF(AV70&lt;=#REF!,AH71,IF(AND(AV70&gt;=#REF!,AV70&lt;=#REF!),AH71*105/108,AH71))</f>
        <v>#REF!</v>
      </c>
      <c r="BA71" s="46"/>
      <c r="BB71" s="47">
        <f t="shared" ref="BB71" si="27">IF($AL71="賃金で算定",0,INT(AY71*$AL71/100))</f>
        <v>0</v>
      </c>
      <c r="BC71" s="47" t="e">
        <f>IF(AY71=AZ71,BB71,AZ71*$AL71/100)</f>
        <v>#REF!</v>
      </c>
      <c r="BL71" s="22" t="e">
        <f>IF(AY71=AZ71,0,1)</f>
        <v>#REF!</v>
      </c>
      <c r="BM71" s="22" t="e">
        <f>IF(BL71=1,AL71,"")</f>
        <v>#REF!</v>
      </c>
    </row>
    <row r="72" spans="2:74" ht="18" customHeight="1" x14ac:dyDescent="0.15">
      <c r="B72" s="201"/>
      <c r="C72" s="202"/>
      <c r="D72" s="202"/>
      <c r="E72" s="202"/>
      <c r="F72" s="202"/>
      <c r="G72" s="202"/>
      <c r="H72" s="202"/>
      <c r="I72" s="203"/>
      <c r="J72" s="201"/>
      <c r="K72" s="202"/>
      <c r="L72" s="202"/>
      <c r="M72" s="202"/>
      <c r="N72" s="207"/>
      <c r="O72" s="146"/>
      <c r="P72" s="69" t="s">
        <v>31</v>
      </c>
      <c r="Q72" s="144"/>
      <c r="R72" s="69" t="s">
        <v>1</v>
      </c>
      <c r="S72" s="142"/>
      <c r="T72" s="209" t="s">
        <v>110</v>
      </c>
      <c r="U72" s="209"/>
      <c r="V72" s="210"/>
      <c r="W72" s="211"/>
      <c r="X72" s="211"/>
      <c r="Y72" s="126"/>
      <c r="Z72" s="103"/>
      <c r="AA72" s="104"/>
      <c r="AB72" s="104"/>
      <c r="AC72" s="102"/>
      <c r="AD72" s="103"/>
      <c r="AE72" s="104"/>
      <c r="AF72" s="104"/>
      <c r="AG72" s="105"/>
      <c r="AH72" s="192"/>
      <c r="AI72" s="193"/>
      <c r="AJ72" s="193"/>
      <c r="AK72" s="194"/>
      <c r="AL72" s="130"/>
      <c r="AM72" s="131"/>
      <c r="AN72" s="192"/>
      <c r="AO72" s="193"/>
      <c r="AP72" s="193"/>
      <c r="AQ72" s="193"/>
      <c r="AR72" s="193"/>
      <c r="AS72" s="106"/>
      <c r="AV72" s="23" t="str">
        <f>IF(OR(O72="",Q72=""),"", IF(O72&lt;20,DATE(O72+118,Q72,IF(S72="",1,S72)),DATE(O72+88,Q72,IF(S72="",1,S72))))</f>
        <v/>
      </c>
      <c r="AW72" s="24" t="e">
        <f>IF(AV72&lt;=#REF!,"昔",IF(AV72&lt;=#REF!,"上",IF(AV72&lt;=#REF!,"中","下")))</f>
        <v>#REF!</v>
      </c>
      <c r="AX72" s="9" t="e">
        <f>IF(AV72&lt;=#REF!,5,IF(AV72&lt;=#REF!,7,IF(AV72&lt;=#REF!,9,11)))</f>
        <v>#REF!</v>
      </c>
      <c r="AY72" s="94"/>
      <c r="AZ72" s="95"/>
      <c r="BA72" s="96">
        <f t="shared" ref="BA72" si="28">AN72</f>
        <v>0</v>
      </c>
      <c r="BB72" s="95"/>
      <c r="BC72" s="95"/>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204"/>
      <c r="C73" s="205"/>
      <c r="D73" s="205"/>
      <c r="E73" s="205"/>
      <c r="F73" s="205"/>
      <c r="G73" s="205"/>
      <c r="H73" s="205"/>
      <c r="I73" s="206"/>
      <c r="J73" s="204"/>
      <c r="K73" s="205"/>
      <c r="L73" s="205"/>
      <c r="M73" s="205"/>
      <c r="N73" s="208"/>
      <c r="O73" s="147"/>
      <c r="P73" s="11" t="s">
        <v>0</v>
      </c>
      <c r="Q73" s="145"/>
      <c r="R73" s="11" t="s">
        <v>1</v>
      </c>
      <c r="S73" s="143"/>
      <c r="T73" s="212" t="s">
        <v>21</v>
      </c>
      <c r="U73" s="212"/>
      <c r="V73" s="198"/>
      <c r="W73" s="199"/>
      <c r="X73" s="199"/>
      <c r="Y73" s="200"/>
      <c r="Z73" s="198"/>
      <c r="AA73" s="199"/>
      <c r="AB73" s="199"/>
      <c r="AC73" s="199"/>
      <c r="AD73" s="195"/>
      <c r="AE73" s="196"/>
      <c r="AF73" s="196"/>
      <c r="AG73" s="197"/>
      <c r="AH73" s="196"/>
      <c r="AI73" s="196"/>
      <c r="AJ73" s="196"/>
      <c r="AK73" s="197"/>
      <c r="AL73" s="213"/>
      <c r="AM73" s="214"/>
      <c r="AN73" s="198"/>
      <c r="AO73" s="199"/>
      <c r="AP73" s="199"/>
      <c r="AQ73" s="199"/>
      <c r="AR73" s="199"/>
      <c r="AS73" s="54"/>
      <c r="AV73" s="23"/>
      <c r="AW73" s="24"/>
      <c r="AY73" s="48">
        <f t="shared" ref="AY73" si="29">AH73</f>
        <v>0</v>
      </c>
      <c r="AZ73" s="47" t="e">
        <f>IF(AV72&lt;=#REF!,AH73,IF(AND(AV72&gt;=#REF!,AV72&lt;=#REF!),AH73*105/108,AH73))</f>
        <v>#REF!</v>
      </c>
      <c r="BA73" s="46"/>
      <c r="BB73" s="47">
        <f t="shared" ref="BB73" si="30">IF($AL73="賃金で算定",0,INT(AY73*$AL73/100))</f>
        <v>0</v>
      </c>
      <c r="BC73" s="47" t="e">
        <f>IF(AY73=AZ73,BB73,AZ73*$AL73/100)</f>
        <v>#REF!</v>
      </c>
      <c r="BL73" s="22" t="e">
        <f>IF(AY73=AZ73,0,1)</f>
        <v>#REF!</v>
      </c>
      <c r="BM73" s="22" t="e">
        <f>IF(BL73=1,AL73,"")</f>
        <v>#REF!</v>
      </c>
    </row>
    <row r="74" spans="2:74" ht="18" customHeight="1" x14ac:dyDescent="0.15">
      <c r="B74" s="201"/>
      <c r="C74" s="202"/>
      <c r="D74" s="202"/>
      <c r="E74" s="202"/>
      <c r="F74" s="202"/>
      <c r="G74" s="202"/>
      <c r="H74" s="202"/>
      <c r="I74" s="203"/>
      <c r="J74" s="201"/>
      <c r="K74" s="202"/>
      <c r="L74" s="202"/>
      <c r="M74" s="202"/>
      <c r="N74" s="207"/>
      <c r="O74" s="146"/>
      <c r="P74" s="69" t="s">
        <v>31</v>
      </c>
      <c r="Q74" s="144"/>
      <c r="R74" s="69" t="s">
        <v>1</v>
      </c>
      <c r="S74" s="142"/>
      <c r="T74" s="209" t="s">
        <v>110</v>
      </c>
      <c r="U74" s="209"/>
      <c r="V74" s="210"/>
      <c r="W74" s="211"/>
      <c r="X74" s="211"/>
      <c r="Y74" s="126"/>
      <c r="Z74" s="103"/>
      <c r="AA74" s="104"/>
      <c r="AB74" s="104"/>
      <c r="AC74" s="102"/>
      <c r="AD74" s="103"/>
      <c r="AE74" s="104"/>
      <c r="AF74" s="104"/>
      <c r="AG74" s="105"/>
      <c r="AH74" s="192"/>
      <c r="AI74" s="193"/>
      <c r="AJ74" s="193"/>
      <c r="AK74" s="194"/>
      <c r="AL74" s="130"/>
      <c r="AM74" s="131"/>
      <c r="AN74" s="192"/>
      <c r="AO74" s="193"/>
      <c r="AP74" s="193"/>
      <c r="AQ74" s="193"/>
      <c r="AR74" s="193"/>
      <c r="AS74" s="106"/>
      <c r="AV74" s="23" t="str">
        <f>IF(OR(O74="",Q74=""),"", IF(O74&lt;20,DATE(O74+118,Q74,IF(S74="",1,S74)),DATE(O74+88,Q74,IF(S74="",1,S74))))</f>
        <v/>
      </c>
      <c r="AW74" s="24" t="e">
        <f>IF(AV74&lt;=#REF!,"昔",IF(AV74&lt;=#REF!,"上",IF(AV74&lt;=#REF!,"中","下")))</f>
        <v>#REF!</v>
      </c>
      <c r="AX74" s="9" t="e">
        <f>IF(AV74&lt;=#REF!,5,IF(AV74&lt;=#REF!,7,IF(AV74&lt;=#REF!,9,11)))</f>
        <v>#REF!</v>
      </c>
      <c r="AY74" s="94"/>
      <c r="AZ74" s="95"/>
      <c r="BA74" s="96">
        <f t="shared" ref="BA74" si="31">AN74</f>
        <v>0</v>
      </c>
      <c r="BB74" s="95"/>
      <c r="BC74" s="95"/>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204"/>
      <c r="C75" s="205"/>
      <c r="D75" s="205"/>
      <c r="E75" s="205"/>
      <c r="F75" s="205"/>
      <c r="G75" s="205"/>
      <c r="H75" s="205"/>
      <c r="I75" s="206"/>
      <c r="J75" s="204"/>
      <c r="K75" s="205"/>
      <c r="L75" s="205"/>
      <c r="M75" s="205"/>
      <c r="N75" s="208"/>
      <c r="O75" s="147"/>
      <c r="P75" s="11" t="s">
        <v>0</v>
      </c>
      <c r="Q75" s="145"/>
      <c r="R75" s="11" t="s">
        <v>1</v>
      </c>
      <c r="S75" s="143"/>
      <c r="T75" s="212" t="s">
        <v>21</v>
      </c>
      <c r="U75" s="212"/>
      <c r="V75" s="198"/>
      <c r="W75" s="199"/>
      <c r="X75" s="199"/>
      <c r="Y75" s="200"/>
      <c r="Z75" s="198"/>
      <c r="AA75" s="199"/>
      <c r="AB75" s="199"/>
      <c r="AC75" s="199"/>
      <c r="AD75" s="195"/>
      <c r="AE75" s="196"/>
      <c r="AF75" s="196"/>
      <c r="AG75" s="197"/>
      <c r="AH75" s="196"/>
      <c r="AI75" s="196"/>
      <c r="AJ75" s="196"/>
      <c r="AK75" s="197"/>
      <c r="AL75" s="213"/>
      <c r="AM75" s="214"/>
      <c r="AN75" s="198"/>
      <c r="AO75" s="199"/>
      <c r="AP75" s="199"/>
      <c r="AQ75" s="199"/>
      <c r="AR75" s="199"/>
      <c r="AS75" s="54"/>
      <c r="AV75" s="23"/>
      <c r="AW75" s="24"/>
      <c r="AY75" s="48">
        <f t="shared" ref="AY75" si="32">AH75</f>
        <v>0</v>
      </c>
      <c r="AZ75" s="47" t="e">
        <f>IF(AV74&lt;=#REF!,AH75,IF(AND(AV74&gt;=#REF!,AV74&lt;=#REF!),AH75*105/108,AH75))</f>
        <v>#REF!</v>
      </c>
      <c r="BA75" s="46"/>
      <c r="BB75" s="47">
        <f t="shared" ref="BB75" si="33">IF($AL75="賃金で算定",0,INT(AY75*$AL75/100))</f>
        <v>0</v>
      </c>
      <c r="BC75" s="47" t="e">
        <f>IF(AY75=AZ75,BB75,AZ75*$AL75/100)</f>
        <v>#REF!</v>
      </c>
      <c r="BL75" s="22" t="e">
        <f>IF(AY75=AZ75,0,1)</f>
        <v>#REF!</v>
      </c>
      <c r="BM75" s="22" t="e">
        <f>IF(BL75=1,AL75,"")</f>
        <v>#REF!</v>
      </c>
    </row>
    <row r="76" spans="2:74" ht="18" customHeight="1" x14ac:dyDescent="0.15">
      <c r="B76" s="201"/>
      <c r="C76" s="202"/>
      <c r="D76" s="202"/>
      <c r="E76" s="202"/>
      <c r="F76" s="202"/>
      <c r="G76" s="202"/>
      <c r="H76" s="202"/>
      <c r="I76" s="203"/>
      <c r="J76" s="201"/>
      <c r="K76" s="202"/>
      <c r="L76" s="202"/>
      <c r="M76" s="202"/>
      <c r="N76" s="207"/>
      <c r="O76" s="146"/>
      <c r="P76" s="69" t="s">
        <v>31</v>
      </c>
      <c r="Q76" s="144"/>
      <c r="R76" s="69" t="s">
        <v>1</v>
      </c>
      <c r="S76" s="142"/>
      <c r="T76" s="209" t="s">
        <v>110</v>
      </c>
      <c r="U76" s="209"/>
      <c r="V76" s="210"/>
      <c r="W76" s="211"/>
      <c r="X76" s="211"/>
      <c r="Y76" s="126"/>
      <c r="Z76" s="103"/>
      <c r="AA76" s="104"/>
      <c r="AB76" s="104"/>
      <c r="AC76" s="102"/>
      <c r="AD76" s="103"/>
      <c r="AE76" s="104"/>
      <c r="AF76" s="104"/>
      <c r="AG76" s="105"/>
      <c r="AH76" s="192"/>
      <c r="AI76" s="193"/>
      <c r="AJ76" s="193"/>
      <c r="AK76" s="194"/>
      <c r="AL76" s="130"/>
      <c r="AM76" s="131"/>
      <c r="AN76" s="192"/>
      <c r="AO76" s="193"/>
      <c r="AP76" s="193"/>
      <c r="AQ76" s="193"/>
      <c r="AR76" s="193"/>
      <c r="AS76" s="106"/>
      <c r="AV76" s="23" t="str">
        <f>IF(OR(O76="",Q76=""),"", IF(O76&lt;20,DATE(O76+118,Q76,IF(S76="",1,S76)),DATE(O76+88,Q76,IF(S76="",1,S76))))</f>
        <v/>
      </c>
      <c r="AW76" s="24" t="e">
        <f>IF(AV76&lt;=#REF!,"昔",IF(AV76&lt;=#REF!,"上",IF(AV76&lt;=#REF!,"中","下")))</f>
        <v>#REF!</v>
      </c>
      <c r="AX76" s="9" t="e">
        <f>IF(AV76&lt;=#REF!,5,IF(AV76&lt;=#REF!,7,IF(AV76&lt;=#REF!,9,11)))</f>
        <v>#REF!</v>
      </c>
      <c r="AY76" s="94"/>
      <c r="AZ76" s="95"/>
      <c r="BA76" s="96">
        <f t="shared" ref="BA76" si="34">AN76</f>
        <v>0</v>
      </c>
      <c r="BB76" s="95"/>
      <c r="BC76" s="95"/>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204"/>
      <c r="C77" s="205"/>
      <c r="D77" s="205"/>
      <c r="E77" s="205"/>
      <c r="F77" s="205"/>
      <c r="G77" s="205"/>
      <c r="H77" s="205"/>
      <c r="I77" s="206"/>
      <c r="J77" s="204"/>
      <c r="K77" s="205"/>
      <c r="L77" s="205"/>
      <c r="M77" s="205"/>
      <c r="N77" s="208"/>
      <c r="O77" s="147"/>
      <c r="P77" s="11" t="s">
        <v>0</v>
      </c>
      <c r="Q77" s="145"/>
      <c r="R77" s="11" t="s">
        <v>1</v>
      </c>
      <c r="S77" s="143"/>
      <c r="T77" s="212" t="s">
        <v>21</v>
      </c>
      <c r="U77" s="212"/>
      <c r="V77" s="198"/>
      <c r="W77" s="199"/>
      <c r="X77" s="199"/>
      <c r="Y77" s="200"/>
      <c r="Z77" s="198"/>
      <c r="AA77" s="199"/>
      <c r="AB77" s="199"/>
      <c r="AC77" s="199"/>
      <c r="AD77" s="195"/>
      <c r="AE77" s="196"/>
      <c r="AF77" s="196"/>
      <c r="AG77" s="197"/>
      <c r="AH77" s="198"/>
      <c r="AI77" s="199"/>
      <c r="AJ77" s="199"/>
      <c r="AK77" s="200"/>
      <c r="AL77" s="213"/>
      <c r="AM77" s="214"/>
      <c r="AN77" s="198"/>
      <c r="AO77" s="199"/>
      <c r="AP77" s="199"/>
      <c r="AQ77" s="199"/>
      <c r="AR77" s="199"/>
      <c r="AS77" s="54"/>
      <c r="AV77" s="23"/>
      <c r="AW77" s="24"/>
      <c r="AY77" s="48">
        <f t="shared" ref="AY77" si="35">AH77</f>
        <v>0</v>
      </c>
      <c r="AZ77" s="47" t="e">
        <f>IF(AV76&lt;=#REF!,AH77,IF(AND(AV76&gt;=#REF!,AV76&lt;=#REF!),AH77*105/108,AH77))</f>
        <v>#REF!</v>
      </c>
      <c r="BA77" s="46"/>
      <c r="BB77" s="47">
        <f t="shared" ref="BB77" si="36">IF($AL77="賃金で算定",0,INT(AY77*$AL77/100))</f>
        <v>0</v>
      </c>
      <c r="BC77" s="47" t="e">
        <f>IF(AY77=AZ77,BB77,AZ77*$AL77/100)</f>
        <v>#REF!</v>
      </c>
      <c r="BL77" s="22" t="e">
        <f>IF(AY77=AZ77,0,1)</f>
        <v>#REF!</v>
      </c>
      <c r="BM77" s="22" t="e">
        <f>IF(BL77=1,AL77,"")</f>
        <v>#REF!</v>
      </c>
    </row>
    <row r="78" spans="2:74" ht="18" customHeight="1" x14ac:dyDescent="0.2">
      <c r="B78" s="174" t="s">
        <v>83</v>
      </c>
      <c r="C78" s="175"/>
      <c r="D78" s="175"/>
      <c r="E78" s="176"/>
      <c r="F78" s="183"/>
      <c r="G78" s="184"/>
      <c r="H78" s="184"/>
      <c r="I78" s="184"/>
      <c r="J78" s="184"/>
      <c r="K78" s="184"/>
      <c r="L78" s="184"/>
      <c r="M78" s="184"/>
      <c r="N78" s="185"/>
      <c r="O78" s="174" t="s">
        <v>72</v>
      </c>
      <c r="P78" s="175"/>
      <c r="Q78" s="175"/>
      <c r="R78" s="175"/>
      <c r="S78" s="175"/>
      <c r="T78" s="175"/>
      <c r="U78" s="176"/>
      <c r="V78" s="192"/>
      <c r="W78" s="193"/>
      <c r="X78" s="193"/>
      <c r="Y78" s="194"/>
      <c r="Z78" s="132"/>
      <c r="AA78" s="133"/>
      <c r="AB78" s="133"/>
      <c r="AC78" s="134"/>
      <c r="AD78" s="132"/>
      <c r="AE78" s="133"/>
      <c r="AF78" s="133"/>
      <c r="AG78" s="134"/>
      <c r="AH78" s="192"/>
      <c r="AI78" s="193"/>
      <c r="AJ78" s="193"/>
      <c r="AK78" s="194"/>
      <c r="AL78" s="132"/>
      <c r="AM78" s="135"/>
      <c r="AN78" s="192"/>
      <c r="AO78" s="193"/>
      <c r="AP78" s="193"/>
      <c r="AQ78" s="193"/>
      <c r="AR78" s="193"/>
      <c r="AS78" s="136"/>
      <c r="AW78" s="24"/>
      <c r="AY78" s="94"/>
      <c r="AZ78" s="111"/>
      <c r="BA78" s="112">
        <f>BA60+BA62+BA64+BA66+BA68+BA70+BA72+BA74+BA76</f>
        <v>0</v>
      </c>
      <c r="BB78" s="96">
        <f>BB61+BB63+BB65+BB67+BB69+BB71+BB73+BB75+BB77</f>
        <v>0</v>
      </c>
      <c r="BC78" s="96">
        <f>SUMIF(BL61:BL77,0,BC61:BC77)+ROUNDDOWN(ROUNDDOWN(BL78*105/108,0)*BM78/100,0)</f>
        <v>0</v>
      </c>
      <c r="BL78" s="22">
        <f>SUMIF(BL61:BL77,1,AH61:AK77)</f>
        <v>0</v>
      </c>
      <c r="BM78" s="22">
        <f>IF(COUNT(BM61:BM77)=0,0,SUM(BM61:BM77)/COUNT(BM61:BM77))</f>
        <v>0</v>
      </c>
      <c r="BV78" s="3"/>
    </row>
    <row r="79" spans="2:74" ht="18" customHeight="1" x14ac:dyDescent="0.2">
      <c r="B79" s="177"/>
      <c r="C79" s="178"/>
      <c r="D79" s="178"/>
      <c r="E79" s="179"/>
      <c r="F79" s="186"/>
      <c r="G79" s="187"/>
      <c r="H79" s="187"/>
      <c r="I79" s="187"/>
      <c r="J79" s="187"/>
      <c r="K79" s="187"/>
      <c r="L79" s="187"/>
      <c r="M79" s="187"/>
      <c r="N79" s="188"/>
      <c r="O79" s="177"/>
      <c r="P79" s="178"/>
      <c r="Q79" s="178"/>
      <c r="R79" s="178"/>
      <c r="S79" s="178"/>
      <c r="T79" s="178"/>
      <c r="U79" s="179"/>
      <c r="V79" s="195"/>
      <c r="W79" s="196"/>
      <c r="X79" s="196"/>
      <c r="Y79" s="197"/>
      <c r="Z79" s="195"/>
      <c r="AA79" s="196"/>
      <c r="AB79" s="196"/>
      <c r="AC79" s="196"/>
      <c r="AD79" s="195"/>
      <c r="AE79" s="196"/>
      <c r="AF79" s="196"/>
      <c r="AG79" s="196"/>
      <c r="AH79" s="195"/>
      <c r="AI79" s="196"/>
      <c r="AJ79" s="196"/>
      <c r="AK79" s="196"/>
      <c r="AL79" s="137"/>
      <c r="AM79" s="138"/>
      <c r="AN79" s="195"/>
      <c r="AO79" s="196"/>
      <c r="AP79" s="196"/>
      <c r="AQ79" s="196"/>
      <c r="AR79" s="196"/>
      <c r="AS79" s="138"/>
      <c r="AW79" s="24"/>
      <c r="AY79" s="113">
        <f>AY61+AY63+AY65+AY67+AY69+AY71+AY73+AY75+AY77</f>
        <v>0</v>
      </c>
      <c r="AZ79" s="114"/>
      <c r="BA79" s="114"/>
      <c r="BB79" s="115">
        <f>BB78</f>
        <v>0</v>
      </c>
      <c r="BC79" s="116"/>
    </row>
    <row r="80" spans="2:74" ht="18" customHeight="1" x14ac:dyDescent="0.2">
      <c r="B80" s="180"/>
      <c r="C80" s="181"/>
      <c r="D80" s="181"/>
      <c r="E80" s="182"/>
      <c r="F80" s="189"/>
      <c r="G80" s="190"/>
      <c r="H80" s="190"/>
      <c r="I80" s="190"/>
      <c r="J80" s="190"/>
      <c r="K80" s="190"/>
      <c r="L80" s="190"/>
      <c r="M80" s="190"/>
      <c r="N80" s="191"/>
      <c r="O80" s="180"/>
      <c r="P80" s="181"/>
      <c r="Q80" s="181"/>
      <c r="R80" s="181"/>
      <c r="S80" s="181"/>
      <c r="T80" s="181"/>
      <c r="U80" s="182"/>
      <c r="V80" s="198"/>
      <c r="W80" s="199"/>
      <c r="X80" s="199"/>
      <c r="Y80" s="200"/>
      <c r="Z80" s="198"/>
      <c r="AA80" s="199"/>
      <c r="AB80" s="199"/>
      <c r="AC80" s="199"/>
      <c r="AD80" s="198"/>
      <c r="AE80" s="199"/>
      <c r="AF80" s="199"/>
      <c r="AG80" s="199"/>
      <c r="AH80" s="198"/>
      <c r="AI80" s="199"/>
      <c r="AJ80" s="199"/>
      <c r="AK80" s="200"/>
      <c r="AL80" s="140"/>
      <c r="AM80" s="141"/>
      <c r="AN80" s="198"/>
      <c r="AO80" s="199"/>
      <c r="AP80" s="199"/>
      <c r="AQ80" s="199"/>
      <c r="AR80" s="199"/>
      <c r="AS80" s="141"/>
      <c r="AU80" s="35"/>
      <c r="AW80" s="24"/>
      <c r="AY80" s="50"/>
      <c r="AZ80" s="51" t="e">
        <f>IF(AZ61+AZ63+AZ65+AZ67+AZ69+AZ71+AZ73+AZ75+AZ77=AY79,0,ROUNDDOWN(AZ61+AZ63+AZ65+AZ67+AZ69+AZ71+AZ73+AZ75+AZ77,0))</f>
        <v>#REF!</v>
      </c>
      <c r="BA80" s="49"/>
      <c r="BB80" s="49"/>
      <c r="BC80" s="51">
        <f>IF(BC78=BB79,0,BC78)</f>
        <v>0</v>
      </c>
    </row>
    <row r="81" spans="2:62" ht="18" customHeight="1" x14ac:dyDescent="0.2">
      <c r="AD81" s="1" t="str">
        <f>IF(AND($F78="",$V78+$V79&gt;0),"事業の種類を選択してください。","")</f>
        <v/>
      </c>
      <c r="AN81" s="303">
        <f>IF(AN78=0,0,AN78+IF(AN80=0,AN79,AN80))</f>
        <v>0</v>
      </c>
      <c r="AO81" s="303"/>
      <c r="AP81" s="303"/>
      <c r="AQ81" s="303"/>
      <c r="AR81" s="303"/>
      <c r="AW81" s="24"/>
    </row>
    <row r="82" spans="2:62" ht="7.5" customHeight="1" x14ac:dyDescent="0.2">
      <c r="X82" s="3"/>
      <c r="Y82" s="3"/>
      <c r="BF82" s="88">
        <v>27</v>
      </c>
      <c r="BG82" s="99">
        <f>BG41+$BJ$14</f>
        <v>1085</v>
      </c>
      <c r="BH82" s="99">
        <f>BH41+$BJ$14</f>
        <v>1101</v>
      </c>
      <c r="BI82" s="89" t="str">
        <f ca="1">IF(COUNTA(INDIRECT(ADDRESS(BG82,2)):INDIRECT(ADDRESS(BH82,2)))&gt;0,COUNTA(INDIRECT(ADDRESS(BG82,2)):INDIRECT(ADDRESS(BH82,2))),"")</f>
        <v/>
      </c>
      <c r="BJ82" s="22"/>
    </row>
    <row r="83" spans="2:62" ht="10.5" customHeight="1" x14ac:dyDescent="0.2">
      <c r="X83" s="3"/>
      <c r="Y83" s="3"/>
      <c r="BF83" s="88">
        <v>28</v>
      </c>
      <c r="BG83" s="99">
        <f t="shared" si="9"/>
        <v>1126</v>
      </c>
      <c r="BH83" s="99">
        <f t="shared" si="9"/>
        <v>1142</v>
      </c>
      <c r="BI83" s="89" t="str">
        <f ca="1">IF(COUNTA(INDIRECT(ADDRESS(BG83,2)):INDIRECT(ADDRESS(BH83,2)))&gt;0,COUNTA(INDIRECT(ADDRESS(BG83,2)):INDIRECT(ADDRESS(BH83,2))),"")</f>
        <v/>
      </c>
      <c r="BJ83" s="22"/>
    </row>
    <row r="84" spans="2:62" ht="5.25" customHeight="1" x14ac:dyDescent="0.2">
      <c r="X84" s="3"/>
      <c r="Y84" s="3"/>
      <c r="BF84" s="88">
        <v>29</v>
      </c>
      <c r="BG84" s="99">
        <f t="shared" si="9"/>
        <v>1167</v>
      </c>
      <c r="BH84" s="99">
        <f t="shared" si="9"/>
        <v>1183</v>
      </c>
      <c r="BI84" s="89" t="str">
        <f ca="1">IF(COUNTA(INDIRECT(ADDRESS(BG84,2)):INDIRECT(ADDRESS(BH84,2)))&gt;0,COUNTA(INDIRECT(ADDRESS(BG84,2)):INDIRECT(ADDRESS(BH84,2))),"")</f>
        <v/>
      </c>
      <c r="BJ84" s="22"/>
    </row>
    <row r="85" spans="2:62" ht="5.25" customHeight="1" thickBot="1" x14ac:dyDescent="0.25">
      <c r="X85" s="3"/>
      <c r="Y85" s="3"/>
      <c r="BF85" s="118">
        <v>30</v>
      </c>
      <c r="BG85" s="119">
        <f t="shared" si="9"/>
        <v>1208</v>
      </c>
      <c r="BH85" s="119">
        <f t="shared" si="9"/>
        <v>1224</v>
      </c>
      <c r="BI85" s="120" t="str">
        <f ca="1">IF(COUNTA(INDIRECT(ADDRESS(BG85,2)):INDIRECT(ADDRESS(BH85,2)))&gt;0,COUNTA(INDIRECT(ADDRESS(BG85,2)):INDIRECT(ADDRESS(BH85,2))),"")</f>
        <v/>
      </c>
      <c r="BJ85" s="22"/>
    </row>
    <row r="86" spans="2:62" ht="5.25" customHeight="1" x14ac:dyDescent="0.2">
      <c r="X86" s="3"/>
      <c r="Y86" s="3"/>
      <c r="BJ86" s="22"/>
    </row>
    <row r="87" spans="2:62" ht="5.25" customHeight="1" x14ac:dyDescent="0.2">
      <c r="X87" s="3"/>
      <c r="Y87" s="3"/>
    </row>
    <row r="88" spans="2:62" ht="17.25" customHeight="1" x14ac:dyDescent="0.2">
      <c r="B88" s="2" t="s">
        <v>35</v>
      </c>
      <c r="S88" s="9"/>
      <c r="T88" s="9"/>
      <c r="U88" s="9"/>
      <c r="V88" s="9"/>
      <c r="W88" s="9"/>
      <c r="AL88" s="25"/>
    </row>
    <row r="89" spans="2:62" ht="12.75" customHeight="1" x14ac:dyDescent="0.2">
      <c r="M89" s="26"/>
      <c r="N89" s="26"/>
      <c r="O89" s="26"/>
      <c r="P89" s="26"/>
      <c r="Q89" s="26"/>
      <c r="R89" s="26"/>
      <c r="S89" s="26"/>
      <c r="T89" s="27"/>
      <c r="U89" s="27"/>
      <c r="V89" s="27"/>
      <c r="W89" s="27"/>
      <c r="X89" s="27"/>
      <c r="Y89" s="27"/>
      <c r="Z89" s="27"/>
      <c r="AA89" s="26"/>
      <c r="AB89" s="26"/>
      <c r="AC89" s="26"/>
      <c r="AL89" s="25"/>
      <c r="AM89" s="297" t="s">
        <v>104</v>
      </c>
      <c r="AN89" s="298"/>
      <c r="AO89" s="298"/>
      <c r="AP89" s="299"/>
      <c r="AZ89" s="1"/>
    </row>
    <row r="90" spans="2:62" ht="12.75" customHeight="1" x14ac:dyDescent="0.2">
      <c r="M90" s="26"/>
      <c r="N90" s="26"/>
      <c r="O90" s="26"/>
      <c r="P90" s="26"/>
      <c r="Q90" s="26"/>
      <c r="R90" s="26"/>
      <c r="S90" s="26"/>
      <c r="T90" s="27"/>
      <c r="U90" s="27"/>
      <c r="V90" s="27"/>
      <c r="W90" s="27"/>
      <c r="X90" s="27"/>
      <c r="Y90" s="27"/>
      <c r="Z90" s="27"/>
      <c r="AA90" s="26"/>
      <c r="AB90" s="26"/>
      <c r="AC90" s="26"/>
      <c r="AL90" s="25"/>
      <c r="AM90" s="300"/>
      <c r="AN90" s="301"/>
      <c r="AO90" s="301"/>
      <c r="AP90" s="302"/>
    </row>
    <row r="91" spans="2:62" ht="12.75" customHeight="1" x14ac:dyDescent="0.2">
      <c r="M91" s="26"/>
      <c r="N91" s="26"/>
      <c r="O91" s="26"/>
      <c r="P91" s="26"/>
      <c r="Q91" s="26"/>
      <c r="R91" s="26"/>
      <c r="S91" s="26"/>
      <c r="T91" s="26"/>
      <c r="U91" s="26"/>
      <c r="V91" s="26"/>
      <c r="W91" s="26"/>
      <c r="X91" s="26"/>
      <c r="Y91" s="26"/>
      <c r="Z91" s="26"/>
      <c r="AA91" s="26"/>
      <c r="AB91" s="26"/>
      <c r="AC91" s="26"/>
      <c r="AL91" s="25"/>
      <c r="AM91" s="62"/>
      <c r="AN91" s="62"/>
    </row>
    <row r="92" spans="2:62" ht="6" customHeight="1" x14ac:dyDescent="0.2">
      <c r="M92" s="26"/>
      <c r="N92" s="26"/>
      <c r="O92" s="26"/>
      <c r="P92" s="26"/>
      <c r="Q92" s="26"/>
      <c r="R92" s="26"/>
      <c r="S92" s="26"/>
      <c r="T92" s="26"/>
      <c r="U92" s="26"/>
      <c r="V92" s="26"/>
      <c r="W92" s="26"/>
      <c r="X92" s="26"/>
      <c r="Y92" s="26"/>
      <c r="Z92" s="26"/>
      <c r="AA92" s="26"/>
      <c r="AB92" s="26"/>
      <c r="AC92" s="26"/>
      <c r="AL92" s="25"/>
      <c r="AM92" s="25"/>
    </row>
    <row r="93" spans="2:62" ht="12.75" customHeight="1" x14ac:dyDescent="0.2">
      <c r="B93" s="266" t="s">
        <v>2</v>
      </c>
      <c r="C93" s="267"/>
      <c r="D93" s="267"/>
      <c r="E93" s="267"/>
      <c r="F93" s="267"/>
      <c r="G93" s="267"/>
      <c r="H93" s="267"/>
      <c r="I93" s="267"/>
      <c r="J93" s="269" t="s">
        <v>10</v>
      </c>
      <c r="K93" s="269"/>
      <c r="L93" s="63" t="s">
        <v>3</v>
      </c>
      <c r="M93" s="269" t="s">
        <v>11</v>
      </c>
      <c r="N93" s="269"/>
      <c r="O93" s="270" t="s">
        <v>12</v>
      </c>
      <c r="P93" s="269"/>
      <c r="Q93" s="269"/>
      <c r="R93" s="269"/>
      <c r="S93" s="269"/>
      <c r="T93" s="269"/>
      <c r="U93" s="269" t="s">
        <v>13</v>
      </c>
      <c r="V93" s="269"/>
      <c r="W93" s="269"/>
      <c r="AD93" s="11"/>
      <c r="AE93" s="11"/>
      <c r="AF93" s="11"/>
      <c r="AG93" s="11"/>
      <c r="AH93" s="11"/>
      <c r="AI93" s="11"/>
      <c r="AJ93" s="11"/>
      <c r="AL93" s="271"/>
      <c r="AM93" s="272"/>
      <c r="AN93" s="277" t="s">
        <v>4</v>
      </c>
      <c r="AO93" s="277"/>
      <c r="AP93" s="272">
        <v>3</v>
      </c>
      <c r="AQ93" s="272"/>
      <c r="AR93" s="277" t="s">
        <v>5</v>
      </c>
      <c r="AS93" s="280"/>
    </row>
    <row r="94" spans="2:62" ht="13.95" customHeight="1" x14ac:dyDescent="0.2">
      <c r="B94" s="267"/>
      <c r="C94" s="267"/>
      <c r="D94" s="267"/>
      <c r="E94" s="267"/>
      <c r="F94" s="267"/>
      <c r="G94" s="267"/>
      <c r="H94" s="267"/>
      <c r="I94" s="267"/>
      <c r="J94" s="283"/>
      <c r="K94" s="285"/>
      <c r="L94" s="288"/>
      <c r="M94" s="291"/>
      <c r="N94" s="285"/>
      <c r="O94" s="291"/>
      <c r="P94" s="294"/>
      <c r="Q94" s="294"/>
      <c r="R94" s="294"/>
      <c r="S94" s="294"/>
      <c r="T94" s="285"/>
      <c r="U94" s="291"/>
      <c r="V94" s="294"/>
      <c r="W94" s="285"/>
      <c r="AD94" s="11"/>
      <c r="AE94" s="11"/>
      <c r="AF94" s="11"/>
      <c r="AG94" s="11"/>
      <c r="AH94" s="11"/>
      <c r="AI94" s="11"/>
      <c r="AJ94" s="11"/>
      <c r="AL94" s="273"/>
      <c r="AM94" s="274"/>
      <c r="AN94" s="278"/>
      <c r="AO94" s="278"/>
      <c r="AP94" s="274"/>
      <c r="AQ94" s="274"/>
      <c r="AR94" s="278"/>
      <c r="AS94" s="281"/>
    </row>
    <row r="95" spans="2:62" ht="9" customHeight="1" x14ac:dyDescent="0.2">
      <c r="B95" s="267"/>
      <c r="C95" s="267"/>
      <c r="D95" s="267"/>
      <c r="E95" s="267"/>
      <c r="F95" s="267"/>
      <c r="G95" s="267"/>
      <c r="H95" s="267"/>
      <c r="I95" s="267"/>
      <c r="J95" s="284"/>
      <c r="K95" s="286"/>
      <c r="L95" s="289"/>
      <c r="M95" s="292"/>
      <c r="N95" s="286"/>
      <c r="O95" s="292"/>
      <c r="P95" s="295"/>
      <c r="Q95" s="295"/>
      <c r="R95" s="295"/>
      <c r="S95" s="295"/>
      <c r="T95" s="286"/>
      <c r="U95" s="292"/>
      <c r="V95" s="295"/>
      <c r="W95" s="286"/>
      <c r="AD95" s="11"/>
      <c r="AE95" s="11"/>
      <c r="AF95" s="11"/>
      <c r="AG95" s="11"/>
      <c r="AH95" s="11"/>
      <c r="AI95" s="11"/>
      <c r="AJ95" s="11"/>
      <c r="AL95" s="275"/>
      <c r="AM95" s="276"/>
      <c r="AN95" s="279"/>
      <c r="AO95" s="279"/>
      <c r="AP95" s="276"/>
      <c r="AQ95" s="276"/>
      <c r="AR95" s="279"/>
      <c r="AS95" s="282"/>
    </row>
    <row r="96" spans="2:62" ht="6" customHeight="1" x14ac:dyDescent="0.2">
      <c r="B96" s="268"/>
      <c r="C96" s="268"/>
      <c r="D96" s="268"/>
      <c r="E96" s="268"/>
      <c r="F96" s="268"/>
      <c r="G96" s="268"/>
      <c r="H96" s="268"/>
      <c r="I96" s="268"/>
      <c r="J96" s="284"/>
      <c r="K96" s="287"/>
      <c r="L96" s="290"/>
      <c r="M96" s="293"/>
      <c r="N96" s="287"/>
      <c r="O96" s="293"/>
      <c r="P96" s="296"/>
      <c r="Q96" s="296"/>
      <c r="R96" s="296"/>
      <c r="S96" s="296"/>
      <c r="T96" s="287"/>
      <c r="U96" s="293"/>
      <c r="V96" s="296"/>
      <c r="W96" s="287"/>
    </row>
    <row r="97" spans="2:74" ht="15" customHeight="1" x14ac:dyDescent="0.2">
      <c r="B97" s="215" t="s">
        <v>36</v>
      </c>
      <c r="C97" s="216"/>
      <c r="D97" s="216"/>
      <c r="E97" s="216"/>
      <c r="F97" s="216"/>
      <c r="G97" s="216"/>
      <c r="H97" s="216"/>
      <c r="I97" s="217"/>
      <c r="J97" s="215" t="s">
        <v>6</v>
      </c>
      <c r="K97" s="216"/>
      <c r="L97" s="216"/>
      <c r="M97" s="216"/>
      <c r="N97" s="224"/>
      <c r="O97" s="227" t="s">
        <v>37</v>
      </c>
      <c r="P97" s="216"/>
      <c r="Q97" s="216"/>
      <c r="R97" s="216"/>
      <c r="S97" s="216"/>
      <c r="T97" s="216"/>
      <c r="U97" s="217"/>
      <c r="V97" s="64" t="s">
        <v>94</v>
      </c>
      <c r="W97" s="65"/>
      <c r="X97" s="65"/>
      <c r="Y97" s="230" t="s">
        <v>105</v>
      </c>
      <c r="Z97" s="230"/>
      <c r="AA97" s="230"/>
      <c r="AB97" s="230"/>
      <c r="AC97" s="230"/>
      <c r="AD97" s="230"/>
      <c r="AE97" s="230"/>
      <c r="AF97" s="230"/>
      <c r="AG97" s="230"/>
      <c r="AH97" s="230"/>
      <c r="AI97" s="65"/>
      <c r="AJ97" s="65"/>
      <c r="AK97" s="66"/>
      <c r="AL97" s="231" t="s">
        <v>47</v>
      </c>
      <c r="AM97" s="231"/>
      <c r="AN97" s="232" t="s">
        <v>96</v>
      </c>
      <c r="AO97" s="232"/>
      <c r="AP97" s="232"/>
      <c r="AQ97" s="232"/>
      <c r="AR97" s="232"/>
      <c r="AS97" s="233"/>
    </row>
    <row r="98" spans="2:74" ht="13.95" customHeight="1" x14ac:dyDescent="0.2">
      <c r="B98" s="218"/>
      <c r="C98" s="219"/>
      <c r="D98" s="219"/>
      <c r="E98" s="219"/>
      <c r="F98" s="219"/>
      <c r="G98" s="219"/>
      <c r="H98" s="219"/>
      <c r="I98" s="220"/>
      <c r="J98" s="218"/>
      <c r="K98" s="219"/>
      <c r="L98" s="219"/>
      <c r="M98" s="219"/>
      <c r="N98" s="225"/>
      <c r="O98" s="228"/>
      <c r="P98" s="219"/>
      <c r="Q98" s="219"/>
      <c r="R98" s="219"/>
      <c r="S98" s="219"/>
      <c r="T98" s="219"/>
      <c r="U98" s="220"/>
      <c r="V98" s="234" t="s">
        <v>7</v>
      </c>
      <c r="W98" s="235"/>
      <c r="X98" s="235"/>
      <c r="Y98" s="236"/>
      <c r="Z98" s="240" t="s">
        <v>16</v>
      </c>
      <c r="AA98" s="241"/>
      <c r="AB98" s="241"/>
      <c r="AC98" s="242"/>
      <c r="AD98" s="246" t="s">
        <v>17</v>
      </c>
      <c r="AE98" s="247"/>
      <c r="AF98" s="247"/>
      <c r="AG98" s="248"/>
      <c r="AH98" s="252" t="s">
        <v>40</v>
      </c>
      <c r="AI98" s="253"/>
      <c r="AJ98" s="253"/>
      <c r="AK98" s="254"/>
      <c r="AL98" s="258" t="s">
        <v>48</v>
      </c>
      <c r="AM98" s="258"/>
      <c r="AN98" s="260" t="s">
        <v>19</v>
      </c>
      <c r="AO98" s="261"/>
      <c r="AP98" s="261"/>
      <c r="AQ98" s="261"/>
      <c r="AR98" s="262"/>
      <c r="AS98" s="263"/>
      <c r="AY98" s="86" t="s">
        <v>66</v>
      </c>
      <c r="AZ98" s="86" t="s">
        <v>66</v>
      </c>
      <c r="BA98" s="86" t="s">
        <v>64</v>
      </c>
      <c r="BB98" s="343" t="s">
        <v>65</v>
      </c>
      <c r="BC98" s="344"/>
    </row>
    <row r="99" spans="2:74" ht="13.95" customHeight="1" x14ac:dyDescent="0.2">
      <c r="B99" s="221"/>
      <c r="C99" s="222"/>
      <c r="D99" s="222"/>
      <c r="E99" s="222"/>
      <c r="F99" s="222"/>
      <c r="G99" s="222"/>
      <c r="H99" s="222"/>
      <c r="I99" s="223"/>
      <c r="J99" s="221"/>
      <c r="K99" s="222"/>
      <c r="L99" s="222"/>
      <c r="M99" s="222"/>
      <c r="N99" s="226"/>
      <c r="O99" s="229"/>
      <c r="P99" s="222"/>
      <c r="Q99" s="222"/>
      <c r="R99" s="222"/>
      <c r="S99" s="222"/>
      <c r="T99" s="222"/>
      <c r="U99" s="223"/>
      <c r="V99" s="237"/>
      <c r="W99" s="238"/>
      <c r="X99" s="238"/>
      <c r="Y99" s="239"/>
      <c r="Z99" s="243"/>
      <c r="AA99" s="244"/>
      <c r="AB99" s="244"/>
      <c r="AC99" s="245"/>
      <c r="AD99" s="249"/>
      <c r="AE99" s="250"/>
      <c r="AF99" s="250"/>
      <c r="AG99" s="251"/>
      <c r="AH99" s="255"/>
      <c r="AI99" s="256"/>
      <c r="AJ99" s="256"/>
      <c r="AK99" s="257"/>
      <c r="AL99" s="259"/>
      <c r="AM99" s="259"/>
      <c r="AN99" s="264"/>
      <c r="AO99" s="264"/>
      <c r="AP99" s="264"/>
      <c r="AQ99" s="264"/>
      <c r="AR99" s="264"/>
      <c r="AS99" s="265"/>
      <c r="AY99" s="45"/>
      <c r="AZ99" s="46" t="s">
        <v>61</v>
      </c>
      <c r="BA99" s="46" t="s">
        <v>63</v>
      </c>
      <c r="BB99" s="87" t="s">
        <v>62</v>
      </c>
      <c r="BC99" s="46" t="s">
        <v>61</v>
      </c>
      <c r="BL99" s="22" t="s">
        <v>67</v>
      </c>
      <c r="BM99" s="22" t="s">
        <v>41</v>
      </c>
    </row>
    <row r="100" spans="2:74" ht="18" customHeight="1" x14ac:dyDescent="0.15">
      <c r="B100" s="201"/>
      <c r="C100" s="202"/>
      <c r="D100" s="202"/>
      <c r="E100" s="202"/>
      <c r="F100" s="202"/>
      <c r="G100" s="202"/>
      <c r="H100" s="202"/>
      <c r="I100" s="203"/>
      <c r="J100" s="201"/>
      <c r="K100" s="202"/>
      <c r="L100" s="202"/>
      <c r="M100" s="202"/>
      <c r="N100" s="207"/>
      <c r="O100" s="146"/>
      <c r="P100" s="69" t="s">
        <v>31</v>
      </c>
      <c r="Q100" s="144"/>
      <c r="R100" s="69" t="s">
        <v>1</v>
      </c>
      <c r="S100" s="142"/>
      <c r="T100" s="209" t="s">
        <v>110</v>
      </c>
      <c r="U100" s="209"/>
      <c r="V100" s="210"/>
      <c r="W100" s="211"/>
      <c r="X100" s="211"/>
      <c r="Y100" s="121" t="s">
        <v>8</v>
      </c>
      <c r="Z100" s="122"/>
      <c r="AA100" s="123"/>
      <c r="AB100" s="123"/>
      <c r="AC100" s="124" t="s">
        <v>8</v>
      </c>
      <c r="AD100" s="122"/>
      <c r="AE100" s="123"/>
      <c r="AF100" s="123"/>
      <c r="AG100" s="125" t="s">
        <v>8</v>
      </c>
      <c r="AH100" s="192"/>
      <c r="AI100" s="193"/>
      <c r="AJ100" s="193"/>
      <c r="AK100" s="194"/>
      <c r="AL100" s="130"/>
      <c r="AM100" s="131"/>
      <c r="AN100" s="192"/>
      <c r="AO100" s="193"/>
      <c r="AP100" s="193"/>
      <c r="AQ100" s="193"/>
      <c r="AR100" s="193"/>
      <c r="AS100" s="125" t="s">
        <v>8</v>
      </c>
      <c r="AV100" s="23" t="str">
        <f>IF(OR(O100="",Q100=""),"", IF(O100&lt;20,DATE(O100+118,Q100,IF(S100="",1,S100)),DATE(O100+88,Q100,IF(S100="",1,S100))))</f>
        <v/>
      </c>
      <c r="AW100" s="24" t="e">
        <f>IF(AV100&lt;=#REF!,"昔",IF(AV100&lt;=#REF!,"上",IF(AV100&lt;=#REF!,"中","下")))</f>
        <v>#REF!</v>
      </c>
      <c r="AX100" s="9" t="e">
        <f>IF(AV100&lt;=#REF!,5,IF(AV100&lt;=#REF!,7,IF(AV100&lt;=#REF!,9,11)))</f>
        <v>#REF!</v>
      </c>
      <c r="AY100" s="94"/>
      <c r="AZ100" s="95"/>
      <c r="BA100" s="96">
        <f>AN100</f>
        <v>0</v>
      </c>
      <c r="BB100" s="95"/>
      <c r="BC100" s="95"/>
      <c r="BO100" s="1" t="e">
        <f>IF(O100&lt;=VALUE(概算年度),O100+2018,O100+1988)</f>
        <v>#REF!</v>
      </c>
      <c r="BP100" s="1" t="e">
        <f>IF(BO100=2019,1)</f>
        <v>#REF!</v>
      </c>
      <c r="BQ100" s="3" t="e">
        <f>IF(BO100&lt;=2018,1)</f>
        <v>#REF!</v>
      </c>
      <c r="BR100" s="3" t="e">
        <f>IF(BO100&gt;=2020,1)</f>
        <v>#REF!</v>
      </c>
      <c r="BS100" s="3" t="e">
        <f>IF(AND(O100=31,Q100=1,O101=31),1,IF(AND(O100=31,Q100=2,O101=31),2,IF(AND(O100=31,Q100=3,O101=31),3,IF(AND(O100=31,Q100=4,O101=31),4,IF(AND(O100&gt;VALUE(概算年度),O100&lt;31,O101=31),5)))))</f>
        <v>#REF!</v>
      </c>
      <c r="BT100" s="3" t="b">
        <f>IF(OR(O100=31,O100=1),IF(AND(O101=1,OR(Q100=1,Q100=2,Q100=3,Q100=4,Q100=5)),1,IF(AND(O101=1,Q100=6),6,IF(AND(O101=1,Q100=7),7,IF(AND(O101=1,Q100=8),8,IF(AND(O101=1,Q100=9),9,IF(AND(O101=1,Q100=10),10,IF(AND(O101=1,Q100=11),11,IF(AND(O101=1,Q100=12),12)))))))),IF(O101=1,13))</f>
        <v>0</v>
      </c>
      <c r="BU100" s="3" t="e">
        <f>IF(AND(VALUE(概算年度)='報告書（事業主控）'!O100,VALUE(概算年度)='報告書（事業主控）'!O101),IF('報告書（事業主控）'!Q100=1,1,IF('報告書（事業主控）'!Q100=2,2,IF('報告書（事業主控）'!Q100=3,3))))</f>
        <v>#REF!</v>
      </c>
      <c r="BV100" s="3" t="e">
        <f>IF(BS100=1,"平31_1",IF(BS100=2,"平31_2",IF(BS100=3,"平31_3",IF(BS100=4,"平31_4",IF(BS100=5,"平31_1",IF(BT100=1,"_5月",IF(BT100=6,"_6月",IF(BT100=7,"_7月",IF(BT100=8,"_8月",IF(BT100=9,"_9月",IF(BT100=10,"_10月",IF(BT100=11,"_11月",IF(BT100=12,"_12月",IF(BT100=13,"_5月",IF(AND(O100=O101,O101&lt;&gt;VALUE(概算年度)),IF(Q100=1,"_1月",IF(Q100=2,"_2月",IF(Q100=3,"_3月",IF(Q100=4,"_4月",IF(Q100=5,"_5月",IF(Q100=6,"_6月",IF(Q100=7,"_7月",IF(Q100=8,"_8月",IF(Q100=9,"_9月",IF(Q100=10,"_10月",IF(Q100=11,"_11月",IF(Q100=12,"_12月")))))))))))),IF(BU100=1,"対象年1_3月",IF(BU100=2,"対象年2_3月",IF(BU100=3,"対象年3月",IF(O101=VALUE(概算年度),"対象年1_3月","_1月")))))))))))))))))))</f>
        <v>#REF!</v>
      </c>
    </row>
    <row r="101" spans="2:74" ht="18" customHeight="1" x14ac:dyDescent="0.2">
      <c r="B101" s="204"/>
      <c r="C101" s="205"/>
      <c r="D101" s="205"/>
      <c r="E101" s="205"/>
      <c r="F101" s="205"/>
      <c r="G101" s="205"/>
      <c r="H101" s="205"/>
      <c r="I101" s="206"/>
      <c r="J101" s="204"/>
      <c r="K101" s="205"/>
      <c r="L101" s="205"/>
      <c r="M101" s="205"/>
      <c r="N101" s="208"/>
      <c r="O101" s="147"/>
      <c r="P101" s="11" t="s">
        <v>0</v>
      </c>
      <c r="Q101" s="145"/>
      <c r="R101" s="11" t="s">
        <v>1</v>
      </c>
      <c r="S101" s="143"/>
      <c r="T101" s="212" t="s">
        <v>21</v>
      </c>
      <c r="U101" s="212"/>
      <c r="V101" s="198"/>
      <c r="W101" s="199"/>
      <c r="X101" s="199"/>
      <c r="Y101" s="200"/>
      <c r="Z101" s="195"/>
      <c r="AA101" s="196"/>
      <c r="AB101" s="196"/>
      <c r="AC101" s="196"/>
      <c r="AD101" s="195"/>
      <c r="AE101" s="196"/>
      <c r="AF101" s="196"/>
      <c r="AG101" s="197"/>
      <c r="AH101" s="196"/>
      <c r="AI101" s="196"/>
      <c r="AJ101" s="196"/>
      <c r="AK101" s="197"/>
      <c r="AL101" s="213"/>
      <c r="AM101" s="214"/>
      <c r="AN101" s="198"/>
      <c r="AO101" s="199"/>
      <c r="AP101" s="199"/>
      <c r="AQ101" s="199"/>
      <c r="AR101" s="199"/>
      <c r="AS101" s="54"/>
      <c r="AV101" s="23"/>
      <c r="AW101" s="24"/>
      <c r="AY101" s="48">
        <f>AH101</f>
        <v>0</v>
      </c>
      <c r="AZ101" s="47" t="e">
        <f>IF(AV100&lt;=#REF!,AH101,IF(AND(AV100&gt;=#REF!,AV100&lt;=#REF!),AH101*105/108,AH101))</f>
        <v>#REF!</v>
      </c>
      <c r="BA101" s="46"/>
      <c r="BB101" s="47">
        <f>IF($AL101="賃金で算定",0,INT(AY101*$AL101/100))</f>
        <v>0</v>
      </c>
      <c r="BC101" s="47" t="e">
        <f>IF(AY101=AZ101,BB101,AZ101*$AL101/100)</f>
        <v>#REF!</v>
      </c>
      <c r="BL101" s="22" t="e">
        <f>IF(AY101=AZ101,0,1)</f>
        <v>#REF!</v>
      </c>
      <c r="BM101" s="22" t="e">
        <f>IF(BL101=1,AL101,"")</f>
        <v>#REF!</v>
      </c>
    </row>
    <row r="102" spans="2:74" ht="18" customHeight="1" x14ac:dyDescent="0.15">
      <c r="B102" s="201"/>
      <c r="C102" s="202"/>
      <c r="D102" s="202"/>
      <c r="E102" s="202"/>
      <c r="F102" s="202"/>
      <c r="G102" s="202"/>
      <c r="H102" s="202"/>
      <c r="I102" s="203"/>
      <c r="J102" s="201"/>
      <c r="K102" s="202"/>
      <c r="L102" s="202"/>
      <c r="M102" s="202"/>
      <c r="N102" s="207"/>
      <c r="O102" s="146"/>
      <c r="P102" s="69" t="s">
        <v>31</v>
      </c>
      <c r="Q102" s="144"/>
      <c r="R102" s="69" t="s">
        <v>1</v>
      </c>
      <c r="S102" s="142"/>
      <c r="T102" s="209" t="s">
        <v>110</v>
      </c>
      <c r="U102" s="209"/>
      <c r="V102" s="210"/>
      <c r="W102" s="211"/>
      <c r="X102" s="211"/>
      <c r="Y102" s="126"/>
      <c r="Z102" s="103"/>
      <c r="AA102" s="104"/>
      <c r="AB102" s="104"/>
      <c r="AC102" s="102"/>
      <c r="AD102" s="103"/>
      <c r="AE102" s="104"/>
      <c r="AF102" s="104"/>
      <c r="AG102" s="105"/>
      <c r="AH102" s="192"/>
      <c r="AI102" s="193"/>
      <c r="AJ102" s="193"/>
      <c r="AK102" s="194"/>
      <c r="AL102" s="130"/>
      <c r="AM102" s="131"/>
      <c r="AN102" s="192"/>
      <c r="AO102" s="193"/>
      <c r="AP102" s="193"/>
      <c r="AQ102" s="193"/>
      <c r="AR102" s="193"/>
      <c r="AS102" s="106"/>
      <c r="AV102" s="23" t="str">
        <f>IF(OR(O102="",Q102=""),"", IF(O102&lt;20,DATE(O102+118,Q102,IF(S102="",1,S102)),DATE(O102+88,Q102,IF(S102="",1,S102))))</f>
        <v/>
      </c>
      <c r="AW102" s="24" t="e">
        <f>IF(AV102&lt;=#REF!,"昔",IF(AV102&lt;=#REF!,"上",IF(AV102&lt;=#REF!,"中","下")))</f>
        <v>#REF!</v>
      </c>
      <c r="AX102" s="9" t="e">
        <f>IF(AV102&lt;=#REF!,5,IF(AV102&lt;=#REF!,7,IF(AV102&lt;=#REF!,9,11)))</f>
        <v>#REF!</v>
      </c>
      <c r="AY102" s="94"/>
      <c r="AZ102" s="95"/>
      <c r="BA102" s="96">
        <f t="shared" ref="BA102" si="37">AN102</f>
        <v>0</v>
      </c>
      <c r="BB102" s="95"/>
      <c r="BC102" s="95"/>
      <c r="BL102" s="22"/>
      <c r="BM102" s="22"/>
      <c r="BO102" s="1" t="e">
        <f>IF(O102&lt;=VALUE(概算年度),O102+2018,O102+1988)</f>
        <v>#REF!</v>
      </c>
      <c r="BP102" s="1" t="e">
        <f>IF(BO102=2019,1)</f>
        <v>#REF!</v>
      </c>
      <c r="BQ102" s="3" t="e">
        <f>IF(BO102&lt;=2018,1)</f>
        <v>#REF!</v>
      </c>
      <c r="BR102" s="3" t="e">
        <f>IF(BO102&gt;=2020,1)</f>
        <v>#REF!</v>
      </c>
      <c r="BS102" s="3" t="e">
        <f>IF(AND(O102=31,Q102=1,O103=31),1,IF(AND(O102=31,Q102=2,O103=31),2,IF(AND(O102=31,Q102=3,O103=31),3,IF(AND(O102=31,Q102=4,O103=31),4,IF(AND(O102&gt;VALUE(概算年度),O102&lt;31,O103=31),5)))))</f>
        <v>#REF!</v>
      </c>
      <c r="BT102" s="3" t="b">
        <f>IF(OR(O102=31,O102=1),IF(AND(O103=1,OR(Q102=1,Q102=2,Q102=3,Q102=4,Q102=5)),1,IF(AND(O103=1,Q102=6),6,IF(AND(O103=1,Q102=7),7,IF(AND(O103=1,Q102=8),8,IF(AND(O103=1,Q102=9),9,IF(AND(O103=1,Q102=10),10,IF(AND(O103=1,Q102=11),11,IF(AND(O103=1,Q102=12),12)))))))),IF(O103=1,13))</f>
        <v>0</v>
      </c>
      <c r="BU102" s="3" t="e">
        <f>IF(AND(VALUE(概算年度)='報告書（事業主控）'!O102,VALUE(概算年度)='報告書（事業主控）'!O103),IF('報告書（事業主控）'!Q102=1,1,IF('報告書（事業主控）'!Q102=2,2,IF('報告書（事業主控）'!Q102=3,3))))</f>
        <v>#REF!</v>
      </c>
      <c r="BV102" s="3" t="e">
        <f>IF(BS102=1,"平31_1",IF(BS102=2,"平31_2",IF(BS102=3,"平31_3",IF(BS102=4,"平31_4",IF(BS102=5,"平31_1",IF(BT102=1,"_5月",IF(BT102=6,"_6月",IF(BT102=7,"_7月",IF(BT102=8,"_8月",IF(BT102=9,"_9月",IF(BT102=10,"_10月",IF(BT102=11,"_11月",IF(BT102=12,"_12月",IF(BT102=13,"_5月",IF(AND(O102=O103,O103&lt;&gt;VALUE(概算年度)),IF(Q102=1,"_1月",IF(Q102=2,"_2月",IF(Q102=3,"_3月",IF(Q102=4,"_4月",IF(Q102=5,"_5月",IF(Q102=6,"_6月",IF(Q102=7,"_7月",IF(Q102=8,"_8月",IF(Q102=9,"_9月",IF(Q102=10,"_10月",IF(Q102=11,"_11月",IF(Q102=12,"_12月")))))))))))),IF(BU102=1,"対象年1_3月",IF(BU102=2,"対象年2_3月",IF(BU102=3,"対象年3月",IF(O103=VALUE(概算年度),"対象年1_3月","_1月")))))))))))))))))))</f>
        <v>#REF!</v>
      </c>
    </row>
    <row r="103" spans="2:74" ht="18" customHeight="1" x14ac:dyDescent="0.2">
      <c r="B103" s="204"/>
      <c r="C103" s="205"/>
      <c r="D103" s="205"/>
      <c r="E103" s="205"/>
      <c r="F103" s="205"/>
      <c r="G103" s="205"/>
      <c r="H103" s="205"/>
      <c r="I103" s="206"/>
      <c r="J103" s="204"/>
      <c r="K103" s="205"/>
      <c r="L103" s="205"/>
      <c r="M103" s="205"/>
      <c r="N103" s="208"/>
      <c r="O103" s="147"/>
      <c r="P103" s="11" t="s">
        <v>0</v>
      </c>
      <c r="Q103" s="145"/>
      <c r="R103" s="11" t="s">
        <v>1</v>
      </c>
      <c r="S103" s="143"/>
      <c r="T103" s="212" t="s">
        <v>21</v>
      </c>
      <c r="U103" s="212"/>
      <c r="V103" s="198"/>
      <c r="W103" s="199"/>
      <c r="X103" s="199"/>
      <c r="Y103" s="200"/>
      <c r="Z103" s="195"/>
      <c r="AA103" s="196"/>
      <c r="AB103" s="196"/>
      <c r="AC103" s="196"/>
      <c r="AD103" s="195"/>
      <c r="AE103" s="196"/>
      <c r="AF103" s="196"/>
      <c r="AG103" s="197"/>
      <c r="AH103" s="196"/>
      <c r="AI103" s="196"/>
      <c r="AJ103" s="196"/>
      <c r="AK103" s="197"/>
      <c r="AL103" s="213"/>
      <c r="AM103" s="214"/>
      <c r="AN103" s="198"/>
      <c r="AO103" s="199"/>
      <c r="AP103" s="199"/>
      <c r="AQ103" s="199"/>
      <c r="AR103" s="199"/>
      <c r="AS103" s="54"/>
      <c r="AV103" s="23"/>
      <c r="AW103" s="24"/>
      <c r="AY103" s="48">
        <f t="shared" ref="AY103" si="38">AH103</f>
        <v>0</v>
      </c>
      <c r="AZ103" s="47" t="e">
        <f>IF(AV102&lt;=#REF!,AH103,IF(AND(AV102&gt;=#REF!,AV102&lt;=#REF!),AH103*105/108,AH103))</f>
        <v>#REF!</v>
      </c>
      <c r="BA103" s="46"/>
      <c r="BB103" s="47">
        <f t="shared" ref="BB103" si="39">IF($AL103="賃金で算定",0,INT(AY103*$AL103/100))</f>
        <v>0</v>
      </c>
      <c r="BC103" s="47" t="e">
        <f>IF(AY103=AZ103,BB103,AZ103*$AL103/100)</f>
        <v>#REF!</v>
      </c>
      <c r="BL103" s="22" t="e">
        <f>IF(AY103=AZ103,0,1)</f>
        <v>#REF!</v>
      </c>
      <c r="BM103" s="22" t="e">
        <f>IF(BL103=1,AL103,"")</f>
        <v>#REF!</v>
      </c>
    </row>
    <row r="104" spans="2:74" ht="18" customHeight="1" x14ac:dyDescent="0.15">
      <c r="B104" s="201"/>
      <c r="C104" s="202"/>
      <c r="D104" s="202"/>
      <c r="E104" s="202"/>
      <c r="F104" s="202"/>
      <c r="G104" s="202"/>
      <c r="H104" s="202"/>
      <c r="I104" s="203"/>
      <c r="J104" s="201"/>
      <c r="K104" s="202"/>
      <c r="L104" s="202"/>
      <c r="M104" s="202"/>
      <c r="N104" s="207"/>
      <c r="O104" s="146"/>
      <c r="P104" s="69" t="s">
        <v>31</v>
      </c>
      <c r="Q104" s="144"/>
      <c r="R104" s="69" t="s">
        <v>1</v>
      </c>
      <c r="S104" s="142"/>
      <c r="T104" s="209" t="s">
        <v>110</v>
      </c>
      <c r="U104" s="209"/>
      <c r="V104" s="210"/>
      <c r="W104" s="211"/>
      <c r="X104" s="211"/>
      <c r="Y104" s="126"/>
      <c r="Z104" s="103"/>
      <c r="AA104" s="104"/>
      <c r="AB104" s="104"/>
      <c r="AC104" s="102"/>
      <c r="AD104" s="103"/>
      <c r="AE104" s="104"/>
      <c r="AF104" s="104"/>
      <c r="AG104" s="105"/>
      <c r="AH104" s="192"/>
      <c r="AI104" s="193"/>
      <c r="AJ104" s="193"/>
      <c r="AK104" s="194"/>
      <c r="AL104" s="130"/>
      <c r="AM104" s="131"/>
      <c r="AN104" s="192"/>
      <c r="AO104" s="193"/>
      <c r="AP104" s="193"/>
      <c r="AQ104" s="193"/>
      <c r="AR104" s="193"/>
      <c r="AS104" s="106"/>
      <c r="AV104" s="23" t="str">
        <f>IF(OR(O104="",Q104=""),"", IF(O104&lt;20,DATE(O104+118,Q104,IF(S104="",1,S104)),DATE(O104+88,Q104,IF(S104="",1,S104))))</f>
        <v/>
      </c>
      <c r="AW104" s="24" t="e">
        <f>IF(AV104&lt;=#REF!,"昔",IF(AV104&lt;=#REF!,"上",IF(AV104&lt;=#REF!,"中","下")))</f>
        <v>#REF!</v>
      </c>
      <c r="AX104" s="9" t="e">
        <f>IF(AV104&lt;=#REF!,5,IF(AV104&lt;=#REF!,7,IF(AV104&lt;=#REF!,9,11)))</f>
        <v>#REF!</v>
      </c>
      <c r="AY104" s="94"/>
      <c r="AZ104" s="95"/>
      <c r="BA104" s="96">
        <f t="shared" ref="BA104" si="40">AN104</f>
        <v>0</v>
      </c>
      <c r="BB104" s="95"/>
      <c r="BC104" s="95"/>
      <c r="BO104" s="1" t="e">
        <f>IF(O104&lt;=VALUE(概算年度),O104+2018,O104+1988)</f>
        <v>#REF!</v>
      </c>
      <c r="BP104" s="1" t="e">
        <f>IF(BO104=2019,1)</f>
        <v>#REF!</v>
      </c>
      <c r="BQ104" s="3" t="e">
        <f>IF(BO104&lt;=2018,1)</f>
        <v>#REF!</v>
      </c>
      <c r="BR104" s="3" t="e">
        <f>IF(BO104&gt;=2020,1)</f>
        <v>#REF!</v>
      </c>
      <c r="BS104" s="3" t="e">
        <f>IF(AND(O104=31,Q104=1,O105=31),1,IF(AND(O104=31,Q104=2,O105=31),2,IF(AND(O104=31,Q104=3,O105=31),3,IF(AND(O104=31,Q104=4,O105=31),4,IF(AND(O104&gt;VALUE(概算年度),O104&lt;31,O105=31),5)))))</f>
        <v>#REF!</v>
      </c>
      <c r="BT104" s="3" t="b">
        <f>IF(OR(O104=31,O104=1),IF(AND(O105=1,OR(Q104=1,Q104=2,Q104=3,Q104=4,Q104=5)),1,IF(AND(O105=1,Q104=6),6,IF(AND(O105=1,Q104=7),7,IF(AND(O105=1,Q104=8),8,IF(AND(O105=1,Q104=9),9,IF(AND(O105=1,Q104=10),10,IF(AND(O105=1,Q104=11),11,IF(AND(O105=1,Q104=12),12)))))))),IF(O105=1,13))</f>
        <v>0</v>
      </c>
      <c r="BU104" s="3" t="e">
        <f>IF(AND(VALUE(概算年度)='報告書（事業主控）'!O104,VALUE(概算年度)='報告書（事業主控）'!O105),IF('報告書（事業主控）'!Q104=1,1,IF('報告書（事業主控）'!Q104=2,2,IF('報告書（事業主控）'!Q104=3,3))))</f>
        <v>#REF!</v>
      </c>
      <c r="BV104" s="3" t="e">
        <f>IF(BS104=1,"平31_1",IF(BS104=2,"平31_2",IF(BS104=3,"平31_3",IF(BS104=4,"平31_4",IF(BS104=5,"平31_1",IF(BT104=1,"_5月",IF(BT104=6,"_6月",IF(BT104=7,"_7月",IF(BT104=8,"_8月",IF(BT104=9,"_9月",IF(BT104=10,"_10月",IF(BT104=11,"_11月",IF(BT104=12,"_12月",IF(BT104=13,"_5月",IF(AND(O104=O105,O105&lt;&gt;VALUE(概算年度)),IF(Q104=1,"_1月",IF(Q104=2,"_2月",IF(Q104=3,"_3月",IF(Q104=4,"_4月",IF(Q104=5,"_5月",IF(Q104=6,"_6月",IF(Q104=7,"_7月",IF(Q104=8,"_8月",IF(Q104=9,"_9月",IF(Q104=10,"_10月",IF(Q104=11,"_11月",IF(Q104=12,"_12月")))))))))))),IF(BU104=1,"対象年1_3月",IF(BU104=2,"対象年2_3月",IF(BU104=3,"対象年3月",IF(O105=VALUE(概算年度),"対象年1_3月","_1月")))))))))))))))))))</f>
        <v>#REF!</v>
      </c>
    </row>
    <row r="105" spans="2:74" ht="18" customHeight="1" x14ac:dyDescent="0.2">
      <c r="B105" s="204"/>
      <c r="C105" s="205"/>
      <c r="D105" s="205"/>
      <c r="E105" s="205"/>
      <c r="F105" s="205"/>
      <c r="G105" s="205"/>
      <c r="H105" s="205"/>
      <c r="I105" s="206"/>
      <c r="J105" s="204"/>
      <c r="K105" s="205"/>
      <c r="L105" s="205"/>
      <c r="M105" s="205"/>
      <c r="N105" s="208"/>
      <c r="O105" s="147"/>
      <c r="P105" s="11" t="s">
        <v>0</v>
      </c>
      <c r="Q105" s="145"/>
      <c r="R105" s="11" t="s">
        <v>1</v>
      </c>
      <c r="S105" s="143"/>
      <c r="T105" s="212" t="s">
        <v>21</v>
      </c>
      <c r="U105" s="212"/>
      <c r="V105" s="198"/>
      <c r="W105" s="199"/>
      <c r="X105" s="199"/>
      <c r="Y105" s="200"/>
      <c r="Z105" s="198"/>
      <c r="AA105" s="199"/>
      <c r="AB105" s="199"/>
      <c r="AC105" s="199"/>
      <c r="AD105" s="198"/>
      <c r="AE105" s="199"/>
      <c r="AF105" s="199"/>
      <c r="AG105" s="200"/>
      <c r="AH105" s="196"/>
      <c r="AI105" s="196"/>
      <c r="AJ105" s="196"/>
      <c r="AK105" s="197"/>
      <c r="AL105" s="213"/>
      <c r="AM105" s="214"/>
      <c r="AN105" s="198"/>
      <c r="AO105" s="199"/>
      <c r="AP105" s="199"/>
      <c r="AQ105" s="199"/>
      <c r="AR105" s="199"/>
      <c r="AS105" s="54"/>
      <c r="AV105" s="23"/>
      <c r="AW105" s="24"/>
      <c r="AY105" s="48">
        <f t="shared" ref="AY105" si="41">AH105</f>
        <v>0</v>
      </c>
      <c r="AZ105" s="47" t="e">
        <f>IF(AV104&lt;=#REF!,AH105,IF(AND(AV104&gt;=#REF!,AV104&lt;=#REF!),AH105*105/108,AH105))</f>
        <v>#REF!</v>
      </c>
      <c r="BA105" s="46"/>
      <c r="BB105" s="47">
        <f t="shared" ref="BB105" si="42">IF($AL105="賃金で算定",0,INT(AY105*$AL105/100))</f>
        <v>0</v>
      </c>
      <c r="BC105" s="47" t="e">
        <f>IF(AY105=AZ105,BB105,AZ105*$AL105/100)</f>
        <v>#REF!</v>
      </c>
      <c r="BL105" s="22" t="e">
        <f>IF(AY105=AZ105,0,1)</f>
        <v>#REF!</v>
      </c>
      <c r="BM105" s="22" t="e">
        <f>IF(BL105=1,AL105,"")</f>
        <v>#REF!</v>
      </c>
    </row>
    <row r="106" spans="2:74" ht="18" customHeight="1" x14ac:dyDescent="0.15">
      <c r="B106" s="201"/>
      <c r="C106" s="202"/>
      <c r="D106" s="202"/>
      <c r="E106" s="202"/>
      <c r="F106" s="202"/>
      <c r="G106" s="202"/>
      <c r="H106" s="202"/>
      <c r="I106" s="203"/>
      <c r="J106" s="201"/>
      <c r="K106" s="202"/>
      <c r="L106" s="202"/>
      <c r="M106" s="202"/>
      <c r="N106" s="207"/>
      <c r="O106" s="146"/>
      <c r="P106" s="69" t="s">
        <v>31</v>
      </c>
      <c r="Q106" s="144"/>
      <c r="R106" s="69" t="s">
        <v>1</v>
      </c>
      <c r="S106" s="142"/>
      <c r="T106" s="209" t="s">
        <v>110</v>
      </c>
      <c r="U106" s="209"/>
      <c r="V106" s="210"/>
      <c r="W106" s="211"/>
      <c r="X106" s="211"/>
      <c r="Y106" s="28"/>
      <c r="Z106" s="109"/>
      <c r="AA106" s="52"/>
      <c r="AB106" s="52"/>
      <c r="AC106" s="21"/>
      <c r="AD106" s="109"/>
      <c r="AE106" s="52"/>
      <c r="AF106" s="52"/>
      <c r="AG106" s="110"/>
      <c r="AH106" s="192"/>
      <c r="AI106" s="193"/>
      <c r="AJ106" s="193"/>
      <c r="AK106" s="194"/>
      <c r="AL106" s="130"/>
      <c r="AM106" s="131"/>
      <c r="AN106" s="192"/>
      <c r="AO106" s="193"/>
      <c r="AP106" s="193"/>
      <c r="AQ106" s="193"/>
      <c r="AR106" s="193"/>
      <c r="AS106" s="106"/>
      <c r="AV106" s="23" t="str">
        <f>IF(OR(O106="",Q106=""),"", IF(O106&lt;20,DATE(O106+118,Q106,IF(S106="",1,S106)),DATE(O106+88,Q106,IF(S106="",1,S106))))</f>
        <v/>
      </c>
      <c r="AW106" s="24" t="e">
        <f>IF(AV106&lt;=#REF!,"昔",IF(AV106&lt;=#REF!,"上",IF(AV106&lt;=#REF!,"中","下")))</f>
        <v>#REF!</v>
      </c>
      <c r="AX106" s="9" t="e">
        <f>IF(AV106&lt;=#REF!,5,IF(AV106&lt;=#REF!,7,IF(AV106&lt;=#REF!,9,11)))</f>
        <v>#REF!</v>
      </c>
      <c r="AY106" s="94"/>
      <c r="AZ106" s="95"/>
      <c r="BA106" s="96">
        <f t="shared" ref="BA106" si="43">AN106</f>
        <v>0</v>
      </c>
      <c r="BB106" s="95"/>
      <c r="BC106" s="95"/>
      <c r="BO106" s="1" t="e">
        <f>IF(O106&lt;=VALUE(概算年度),O106+2018,O106+1988)</f>
        <v>#REF!</v>
      </c>
      <c r="BP106" s="1" t="e">
        <f>IF(BO106=2019,1)</f>
        <v>#REF!</v>
      </c>
      <c r="BQ106" s="3" t="e">
        <f>IF(BO106&lt;=2018,1)</f>
        <v>#REF!</v>
      </c>
      <c r="BR106" s="3" t="e">
        <f>IF(BO106&gt;=2020,1)</f>
        <v>#REF!</v>
      </c>
      <c r="BS106" s="3" t="e">
        <f>IF(AND(O106=31,Q106=1,O107=31),1,IF(AND(O106=31,Q106=2,O107=31),2,IF(AND(O106=31,Q106=3,O107=31),3,IF(AND(O106=31,Q106=4,O107=31),4,IF(AND(O106&gt;VALUE(概算年度),O106&lt;31,O107=31),5)))))</f>
        <v>#REF!</v>
      </c>
      <c r="BT106" s="3" t="b">
        <f>IF(OR(O106=31,O106=1),IF(AND(O107=1,OR(Q106=1,Q106=2,Q106=3,Q106=4,Q106=5)),1,IF(AND(O107=1,Q106=6),6,IF(AND(O107=1,Q106=7),7,IF(AND(O107=1,Q106=8),8,IF(AND(O107=1,Q106=9),9,IF(AND(O107=1,Q106=10),10,IF(AND(O107=1,Q106=11),11,IF(AND(O107=1,Q106=12),12)))))))),IF(O107=1,13))</f>
        <v>0</v>
      </c>
      <c r="BU106" s="3" t="e">
        <f>IF(AND(VALUE(概算年度)='報告書（事業主控）'!O106,VALUE(概算年度)='報告書（事業主控）'!O107),IF('報告書（事業主控）'!Q106=1,1,IF('報告書（事業主控）'!Q106=2,2,IF('報告書（事業主控）'!Q106=3,3))))</f>
        <v>#REF!</v>
      </c>
      <c r="BV106" s="3" t="e">
        <f>IF(BS106=1,"平31_1",IF(BS106=2,"平31_2",IF(BS106=3,"平31_3",IF(BS106=4,"平31_4",IF(BS106=5,"平31_1",IF(BT106=1,"_5月",IF(BT106=6,"_6月",IF(BT106=7,"_7月",IF(BT106=8,"_8月",IF(BT106=9,"_9月",IF(BT106=10,"_10月",IF(BT106=11,"_11月",IF(BT106=12,"_12月",IF(BT106=13,"_5月",IF(AND(O106=O107,O107&lt;&gt;VALUE(概算年度)),IF(Q106=1,"_1月",IF(Q106=2,"_2月",IF(Q106=3,"_3月",IF(Q106=4,"_4月",IF(Q106=5,"_5月",IF(Q106=6,"_6月",IF(Q106=7,"_7月",IF(Q106=8,"_8月",IF(Q106=9,"_9月",IF(Q106=10,"_10月",IF(Q106=11,"_11月",IF(Q106=12,"_12月")))))))))))),IF(BU106=1,"対象年1_3月",IF(BU106=2,"対象年2_3月",IF(BU106=3,"対象年3月",IF(O107=VALUE(概算年度),"対象年1_3月","_1月")))))))))))))))))))</f>
        <v>#REF!</v>
      </c>
    </row>
    <row r="107" spans="2:74" ht="18" customHeight="1" x14ac:dyDescent="0.2">
      <c r="B107" s="204"/>
      <c r="C107" s="205"/>
      <c r="D107" s="205"/>
      <c r="E107" s="205"/>
      <c r="F107" s="205"/>
      <c r="G107" s="205"/>
      <c r="H107" s="205"/>
      <c r="I107" s="206"/>
      <c r="J107" s="204"/>
      <c r="K107" s="205"/>
      <c r="L107" s="205"/>
      <c r="M107" s="205"/>
      <c r="N107" s="208"/>
      <c r="O107" s="147"/>
      <c r="P107" s="11" t="s">
        <v>0</v>
      </c>
      <c r="Q107" s="145"/>
      <c r="R107" s="11" t="s">
        <v>1</v>
      </c>
      <c r="S107" s="143"/>
      <c r="T107" s="212" t="s">
        <v>21</v>
      </c>
      <c r="U107" s="212"/>
      <c r="V107" s="198"/>
      <c r="W107" s="199"/>
      <c r="X107" s="199"/>
      <c r="Y107" s="200"/>
      <c r="Z107" s="195"/>
      <c r="AA107" s="196"/>
      <c r="AB107" s="196"/>
      <c r="AC107" s="196"/>
      <c r="AD107" s="195"/>
      <c r="AE107" s="196"/>
      <c r="AF107" s="196"/>
      <c r="AG107" s="197"/>
      <c r="AH107" s="196"/>
      <c r="AI107" s="196"/>
      <c r="AJ107" s="196"/>
      <c r="AK107" s="197"/>
      <c r="AL107" s="213"/>
      <c r="AM107" s="214"/>
      <c r="AN107" s="198"/>
      <c r="AO107" s="199"/>
      <c r="AP107" s="199"/>
      <c r="AQ107" s="199"/>
      <c r="AR107" s="199"/>
      <c r="AS107" s="54"/>
      <c r="AV107" s="23"/>
      <c r="AW107" s="24"/>
      <c r="AY107" s="48">
        <f t="shared" ref="AY107" si="44">AH107</f>
        <v>0</v>
      </c>
      <c r="AZ107" s="47" t="e">
        <f>IF(AV106&lt;=#REF!,AH107,IF(AND(AV106&gt;=#REF!,AV106&lt;=#REF!),AH107*105/108,AH107))</f>
        <v>#REF!</v>
      </c>
      <c r="BA107" s="46"/>
      <c r="BB107" s="47">
        <f t="shared" ref="BB107" si="45">IF($AL107="賃金で算定",0,INT(AY107*$AL107/100))</f>
        <v>0</v>
      </c>
      <c r="BC107" s="47" t="e">
        <f>IF(AY107=AZ107,BB107,AZ107*$AL107/100)</f>
        <v>#REF!</v>
      </c>
      <c r="BL107" s="22" t="e">
        <f>IF(AY107=AZ107,0,1)</f>
        <v>#REF!</v>
      </c>
      <c r="BM107" s="22" t="e">
        <f>IF(BL107=1,AL107,"")</f>
        <v>#REF!</v>
      </c>
    </row>
    <row r="108" spans="2:74" ht="18" customHeight="1" x14ac:dyDescent="0.15">
      <c r="B108" s="201"/>
      <c r="C108" s="202"/>
      <c r="D108" s="202"/>
      <c r="E108" s="202"/>
      <c r="F108" s="202"/>
      <c r="G108" s="202"/>
      <c r="H108" s="202"/>
      <c r="I108" s="203"/>
      <c r="J108" s="201"/>
      <c r="K108" s="202"/>
      <c r="L108" s="202"/>
      <c r="M108" s="202"/>
      <c r="N108" s="207"/>
      <c r="O108" s="146"/>
      <c r="P108" s="69" t="s">
        <v>31</v>
      </c>
      <c r="Q108" s="144"/>
      <c r="R108" s="69" t="s">
        <v>1</v>
      </c>
      <c r="S108" s="142"/>
      <c r="T108" s="209" t="s">
        <v>110</v>
      </c>
      <c r="U108" s="209"/>
      <c r="V108" s="210"/>
      <c r="W108" s="211"/>
      <c r="X108" s="211"/>
      <c r="Y108" s="126"/>
      <c r="Z108" s="103"/>
      <c r="AA108" s="104"/>
      <c r="AB108" s="104"/>
      <c r="AC108" s="102"/>
      <c r="AD108" s="103"/>
      <c r="AE108" s="104"/>
      <c r="AF108" s="104"/>
      <c r="AG108" s="105"/>
      <c r="AH108" s="192"/>
      <c r="AI108" s="193"/>
      <c r="AJ108" s="193"/>
      <c r="AK108" s="194"/>
      <c r="AL108" s="130"/>
      <c r="AM108" s="131"/>
      <c r="AN108" s="192"/>
      <c r="AO108" s="193"/>
      <c r="AP108" s="193"/>
      <c r="AQ108" s="193"/>
      <c r="AR108" s="193"/>
      <c r="AS108" s="106"/>
      <c r="AV108" s="23" t="str">
        <f>IF(OR(O108="",Q108=""),"", IF(O108&lt;20,DATE(O108+118,Q108,IF(S108="",1,S108)),DATE(O108+88,Q108,IF(S108="",1,S108))))</f>
        <v/>
      </c>
      <c r="AW108" s="24" t="e">
        <f>IF(AV108&lt;=#REF!,"昔",IF(AV108&lt;=#REF!,"上",IF(AV108&lt;=#REF!,"中","下")))</f>
        <v>#REF!</v>
      </c>
      <c r="AX108" s="9" t="e">
        <f>IF(AV108&lt;=#REF!,5,IF(AV108&lt;=#REF!,7,IF(AV108&lt;=#REF!,9,11)))</f>
        <v>#REF!</v>
      </c>
      <c r="AY108" s="94"/>
      <c r="AZ108" s="95"/>
      <c r="BA108" s="96">
        <f t="shared" ref="BA108" si="46">AN108</f>
        <v>0</v>
      </c>
      <c r="BB108" s="95"/>
      <c r="BC108" s="95"/>
      <c r="BO108" s="1" t="e">
        <f>IF(O108&lt;=VALUE(概算年度),O108+2018,O108+1988)</f>
        <v>#REF!</v>
      </c>
      <c r="BP108" s="1" t="e">
        <f>IF(BO108=2019,1)</f>
        <v>#REF!</v>
      </c>
      <c r="BQ108" s="3" t="e">
        <f>IF(BO108&lt;=2018,1)</f>
        <v>#REF!</v>
      </c>
      <c r="BR108" s="3" t="e">
        <f>IF(BO108&gt;=2020,1)</f>
        <v>#REF!</v>
      </c>
      <c r="BS108" s="3" t="e">
        <f>IF(AND(O108=31,Q108=1,O109=31),1,IF(AND(O108=31,Q108=2,O109=31),2,IF(AND(O108=31,Q108=3,O109=31),3,IF(AND(O108=31,Q108=4,O109=31),4,IF(AND(O108&gt;VALUE(概算年度),O108&lt;31,O109=31),5)))))</f>
        <v>#REF!</v>
      </c>
      <c r="BT108" s="3" t="b">
        <f>IF(OR(O108=31,O108=1),IF(AND(O109=1,OR(Q108=1,Q108=2,Q108=3,Q108=4,Q108=5)),1,IF(AND(O109=1,Q108=6),6,IF(AND(O109=1,Q108=7),7,IF(AND(O109=1,Q108=8),8,IF(AND(O109=1,Q108=9),9,IF(AND(O109=1,Q108=10),10,IF(AND(O109=1,Q108=11),11,IF(AND(O109=1,Q108=12),12)))))))),IF(O109=1,13))</f>
        <v>0</v>
      </c>
      <c r="BU108" s="3" t="e">
        <f>IF(AND(VALUE(概算年度)='報告書（事業主控）'!O108,VALUE(概算年度)='報告書（事業主控）'!O109),IF('報告書（事業主控）'!Q108=1,1,IF('報告書（事業主控）'!Q108=2,2,IF('報告書（事業主控）'!Q108=3,3))))</f>
        <v>#REF!</v>
      </c>
      <c r="BV108" s="3" t="e">
        <f>IF(BS108=1,"平31_1",IF(BS108=2,"平31_2",IF(BS108=3,"平31_3",IF(BS108=4,"平31_4",IF(BS108=5,"平31_1",IF(BT108=1,"_5月",IF(BT108=6,"_6月",IF(BT108=7,"_7月",IF(BT108=8,"_8月",IF(BT108=9,"_9月",IF(BT108=10,"_10月",IF(BT108=11,"_11月",IF(BT108=12,"_12月",IF(BT108=13,"_5月",IF(AND(O108=O109,O109&lt;&gt;VALUE(概算年度)),IF(Q108=1,"_1月",IF(Q108=2,"_2月",IF(Q108=3,"_3月",IF(Q108=4,"_4月",IF(Q108=5,"_5月",IF(Q108=6,"_6月",IF(Q108=7,"_7月",IF(Q108=8,"_8月",IF(Q108=9,"_9月",IF(Q108=10,"_10月",IF(Q108=11,"_11月",IF(Q108=12,"_12月")))))))))))),IF(BU108=1,"対象年1_3月",IF(BU108=2,"対象年2_3月",IF(BU108=3,"対象年3月",IF(O109=VALUE(概算年度),"対象年1_3月","_1月")))))))))))))))))))</f>
        <v>#REF!</v>
      </c>
    </row>
    <row r="109" spans="2:74" ht="18" customHeight="1" x14ac:dyDescent="0.2">
      <c r="B109" s="204"/>
      <c r="C109" s="205"/>
      <c r="D109" s="205"/>
      <c r="E109" s="205"/>
      <c r="F109" s="205"/>
      <c r="G109" s="205"/>
      <c r="H109" s="205"/>
      <c r="I109" s="206"/>
      <c r="J109" s="204"/>
      <c r="K109" s="205"/>
      <c r="L109" s="205"/>
      <c r="M109" s="205"/>
      <c r="N109" s="208"/>
      <c r="O109" s="147"/>
      <c r="P109" s="11" t="s">
        <v>0</v>
      </c>
      <c r="Q109" s="145"/>
      <c r="R109" s="11" t="s">
        <v>1</v>
      </c>
      <c r="S109" s="143"/>
      <c r="T109" s="212" t="s">
        <v>21</v>
      </c>
      <c r="U109" s="212"/>
      <c r="V109" s="198"/>
      <c r="W109" s="199"/>
      <c r="X109" s="199"/>
      <c r="Y109" s="200"/>
      <c r="Z109" s="198"/>
      <c r="AA109" s="199"/>
      <c r="AB109" s="199"/>
      <c r="AC109" s="199"/>
      <c r="AD109" s="195"/>
      <c r="AE109" s="196"/>
      <c r="AF109" s="196"/>
      <c r="AG109" s="197"/>
      <c r="AH109" s="196"/>
      <c r="AI109" s="196"/>
      <c r="AJ109" s="196"/>
      <c r="AK109" s="197"/>
      <c r="AL109" s="213"/>
      <c r="AM109" s="214"/>
      <c r="AN109" s="198"/>
      <c r="AO109" s="199"/>
      <c r="AP109" s="199"/>
      <c r="AQ109" s="199"/>
      <c r="AR109" s="199"/>
      <c r="AS109" s="54"/>
      <c r="AV109" s="23"/>
      <c r="AW109" s="24"/>
      <c r="AY109" s="48">
        <f t="shared" ref="AY109" si="47">AH109</f>
        <v>0</v>
      </c>
      <c r="AZ109" s="47" t="e">
        <f>IF(AV108&lt;=#REF!,AH109,IF(AND(AV108&gt;=#REF!,AV108&lt;=#REF!),AH109*105/108,AH109))</f>
        <v>#REF!</v>
      </c>
      <c r="BA109" s="46"/>
      <c r="BB109" s="47">
        <f t="shared" ref="BB109" si="48">IF($AL109="賃金で算定",0,INT(AY109*$AL109/100))</f>
        <v>0</v>
      </c>
      <c r="BC109" s="47" t="e">
        <f>IF(AY109=AZ109,BB109,AZ109*$AL109/100)</f>
        <v>#REF!</v>
      </c>
      <c r="BL109" s="22" t="e">
        <f>IF(AY109=AZ109,0,1)</f>
        <v>#REF!</v>
      </c>
      <c r="BM109" s="22" t="e">
        <f>IF(BL109=1,AL109,"")</f>
        <v>#REF!</v>
      </c>
    </row>
    <row r="110" spans="2:74" ht="18" customHeight="1" x14ac:dyDescent="0.15">
      <c r="B110" s="201"/>
      <c r="C110" s="202"/>
      <c r="D110" s="202"/>
      <c r="E110" s="202"/>
      <c r="F110" s="202"/>
      <c r="G110" s="202"/>
      <c r="H110" s="202"/>
      <c r="I110" s="203"/>
      <c r="J110" s="201"/>
      <c r="K110" s="202"/>
      <c r="L110" s="202"/>
      <c r="M110" s="202"/>
      <c r="N110" s="207"/>
      <c r="O110" s="146"/>
      <c r="P110" s="69" t="s">
        <v>31</v>
      </c>
      <c r="Q110" s="144"/>
      <c r="R110" s="69" t="s">
        <v>1</v>
      </c>
      <c r="S110" s="142"/>
      <c r="T110" s="209" t="s">
        <v>110</v>
      </c>
      <c r="U110" s="209"/>
      <c r="V110" s="210"/>
      <c r="W110" s="211"/>
      <c r="X110" s="211"/>
      <c r="Y110" s="126"/>
      <c r="Z110" s="103"/>
      <c r="AA110" s="104"/>
      <c r="AB110" s="104"/>
      <c r="AC110" s="102"/>
      <c r="AD110" s="103"/>
      <c r="AE110" s="104"/>
      <c r="AF110" s="104"/>
      <c r="AG110" s="105"/>
      <c r="AH110" s="192"/>
      <c r="AI110" s="193"/>
      <c r="AJ110" s="193"/>
      <c r="AK110" s="194"/>
      <c r="AL110" s="130"/>
      <c r="AM110" s="131"/>
      <c r="AN110" s="192"/>
      <c r="AO110" s="193"/>
      <c r="AP110" s="193"/>
      <c r="AQ110" s="193"/>
      <c r="AR110" s="193"/>
      <c r="AS110" s="106"/>
      <c r="AV110" s="23" t="str">
        <f>IF(OR(O110="",Q110=""),"", IF(O110&lt;20,DATE(O110+118,Q110,IF(S110="",1,S110)),DATE(O110+88,Q110,IF(S110="",1,S110))))</f>
        <v/>
      </c>
      <c r="AW110" s="24" t="e">
        <f>IF(AV110&lt;=#REF!,"昔",IF(AV110&lt;=#REF!,"上",IF(AV110&lt;=#REF!,"中","下")))</f>
        <v>#REF!</v>
      </c>
      <c r="AX110" s="9" t="e">
        <f>IF(AV110&lt;=#REF!,5,IF(AV110&lt;=#REF!,7,IF(AV110&lt;=#REF!,9,11)))</f>
        <v>#REF!</v>
      </c>
      <c r="AY110" s="94"/>
      <c r="AZ110" s="95"/>
      <c r="BA110" s="96">
        <f t="shared" ref="BA110" si="49">AN110</f>
        <v>0</v>
      </c>
      <c r="BB110" s="95"/>
      <c r="BC110" s="95"/>
      <c r="BO110" s="1" t="e">
        <f>IF(O110&lt;=VALUE(概算年度),O110+2018,O110+1988)</f>
        <v>#REF!</v>
      </c>
      <c r="BP110" s="1" t="e">
        <f>IF(BO110=2019,1)</f>
        <v>#REF!</v>
      </c>
      <c r="BQ110" s="3" t="e">
        <f>IF(BO110&lt;=2018,1)</f>
        <v>#REF!</v>
      </c>
      <c r="BR110" s="3" t="e">
        <f>IF(BO110&gt;=2020,1)</f>
        <v>#REF!</v>
      </c>
      <c r="BS110" s="3" t="e">
        <f>IF(AND(O110=31,Q110=1,O111=31),1,IF(AND(O110=31,Q110=2,O111=31),2,IF(AND(O110=31,Q110=3,O111=31),3,IF(AND(O110=31,Q110=4,O111=31),4,IF(AND(O110&gt;VALUE(概算年度),O110&lt;31,O111=31),5)))))</f>
        <v>#REF!</v>
      </c>
      <c r="BT110" s="3" t="b">
        <f>IF(OR(O110=31,O110=1),IF(AND(O111=1,OR(Q110=1,Q110=2,Q110=3,Q110=4,Q110=5)),1,IF(AND(O111=1,Q110=6),6,IF(AND(O111=1,Q110=7),7,IF(AND(O111=1,Q110=8),8,IF(AND(O111=1,Q110=9),9,IF(AND(O111=1,Q110=10),10,IF(AND(O111=1,Q110=11),11,IF(AND(O111=1,Q110=12),12)))))))),IF(O111=1,13))</f>
        <v>0</v>
      </c>
      <c r="BU110" s="3" t="e">
        <f>IF(AND(VALUE(概算年度)='報告書（事業主控）'!O110,VALUE(概算年度)='報告書（事業主控）'!O111),IF('報告書（事業主控）'!Q110=1,1,IF('報告書（事業主控）'!Q110=2,2,IF('報告書（事業主控）'!Q110=3,3))))</f>
        <v>#REF!</v>
      </c>
      <c r="BV110" s="3" t="e">
        <f>IF(BS110=1,"平31_1",IF(BS110=2,"平31_2",IF(BS110=3,"平31_3",IF(BS110=4,"平31_4",IF(BS110=5,"平31_1",IF(BT110=1,"_5月",IF(BT110=6,"_6月",IF(BT110=7,"_7月",IF(BT110=8,"_8月",IF(BT110=9,"_9月",IF(BT110=10,"_10月",IF(BT110=11,"_11月",IF(BT110=12,"_12月",IF(BT110=13,"_5月",IF(AND(O110=O111,O111&lt;&gt;VALUE(概算年度)),IF(Q110=1,"_1月",IF(Q110=2,"_2月",IF(Q110=3,"_3月",IF(Q110=4,"_4月",IF(Q110=5,"_5月",IF(Q110=6,"_6月",IF(Q110=7,"_7月",IF(Q110=8,"_8月",IF(Q110=9,"_9月",IF(Q110=10,"_10月",IF(Q110=11,"_11月",IF(Q110=12,"_12月")))))))))))),IF(BU110=1,"対象年1_3月",IF(BU110=2,"対象年2_3月",IF(BU110=3,"対象年3月",IF(O111=VALUE(概算年度),"対象年1_3月","_1月")))))))))))))))))))</f>
        <v>#REF!</v>
      </c>
    </row>
    <row r="111" spans="2:74" ht="18" customHeight="1" x14ac:dyDescent="0.2">
      <c r="B111" s="204"/>
      <c r="C111" s="205"/>
      <c r="D111" s="205"/>
      <c r="E111" s="205"/>
      <c r="F111" s="205"/>
      <c r="G111" s="205"/>
      <c r="H111" s="205"/>
      <c r="I111" s="206"/>
      <c r="J111" s="204"/>
      <c r="K111" s="205"/>
      <c r="L111" s="205"/>
      <c r="M111" s="205"/>
      <c r="N111" s="208"/>
      <c r="O111" s="147"/>
      <c r="P111" s="11" t="s">
        <v>0</v>
      </c>
      <c r="Q111" s="145"/>
      <c r="R111" s="11" t="s">
        <v>1</v>
      </c>
      <c r="S111" s="143"/>
      <c r="T111" s="212" t="s">
        <v>21</v>
      </c>
      <c r="U111" s="212"/>
      <c r="V111" s="198"/>
      <c r="W111" s="199"/>
      <c r="X111" s="199"/>
      <c r="Y111" s="200"/>
      <c r="Z111" s="198"/>
      <c r="AA111" s="199"/>
      <c r="AB111" s="199"/>
      <c r="AC111" s="199"/>
      <c r="AD111" s="195"/>
      <c r="AE111" s="196"/>
      <c r="AF111" s="196"/>
      <c r="AG111" s="197"/>
      <c r="AH111" s="196"/>
      <c r="AI111" s="196"/>
      <c r="AJ111" s="196"/>
      <c r="AK111" s="197"/>
      <c r="AL111" s="213"/>
      <c r="AM111" s="214"/>
      <c r="AN111" s="198"/>
      <c r="AO111" s="199"/>
      <c r="AP111" s="199"/>
      <c r="AQ111" s="199"/>
      <c r="AR111" s="199"/>
      <c r="AS111" s="54"/>
      <c r="AV111" s="23"/>
      <c r="AW111" s="24"/>
      <c r="AY111" s="48">
        <f t="shared" ref="AY111" si="50">AH111</f>
        <v>0</v>
      </c>
      <c r="AZ111" s="47" t="e">
        <f>IF(AV110&lt;=#REF!,AH111,IF(AND(AV110&gt;=#REF!,AV110&lt;=#REF!),AH111*105/108,AH111))</f>
        <v>#REF!</v>
      </c>
      <c r="BA111" s="46"/>
      <c r="BB111" s="47">
        <f t="shared" ref="BB111" si="51">IF($AL111="賃金で算定",0,INT(AY111*$AL111/100))</f>
        <v>0</v>
      </c>
      <c r="BC111" s="47" t="e">
        <f>IF(AY111=AZ111,BB111,AZ111*$AL111/100)</f>
        <v>#REF!</v>
      </c>
      <c r="BL111" s="22" t="e">
        <f>IF(AY111=AZ111,0,1)</f>
        <v>#REF!</v>
      </c>
      <c r="BM111" s="22" t="e">
        <f>IF(BL111=1,AL111,"")</f>
        <v>#REF!</v>
      </c>
    </row>
    <row r="112" spans="2:74" ht="18" customHeight="1" x14ac:dyDescent="0.15">
      <c r="B112" s="201"/>
      <c r="C112" s="202"/>
      <c r="D112" s="202"/>
      <c r="E112" s="202"/>
      <c r="F112" s="202"/>
      <c r="G112" s="202"/>
      <c r="H112" s="202"/>
      <c r="I112" s="203"/>
      <c r="J112" s="201"/>
      <c r="K112" s="202"/>
      <c r="L112" s="202"/>
      <c r="M112" s="202"/>
      <c r="N112" s="207"/>
      <c r="O112" s="146"/>
      <c r="P112" s="69" t="s">
        <v>31</v>
      </c>
      <c r="Q112" s="144"/>
      <c r="R112" s="69" t="s">
        <v>1</v>
      </c>
      <c r="S112" s="142"/>
      <c r="T112" s="209" t="s">
        <v>110</v>
      </c>
      <c r="U112" s="209"/>
      <c r="V112" s="210"/>
      <c r="W112" s="211"/>
      <c r="X112" s="211"/>
      <c r="Y112" s="126"/>
      <c r="Z112" s="103"/>
      <c r="AA112" s="104"/>
      <c r="AB112" s="104"/>
      <c r="AC112" s="102"/>
      <c r="AD112" s="103"/>
      <c r="AE112" s="104"/>
      <c r="AF112" s="104"/>
      <c r="AG112" s="105"/>
      <c r="AH112" s="192"/>
      <c r="AI112" s="193"/>
      <c r="AJ112" s="193"/>
      <c r="AK112" s="194"/>
      <c r="AL112" s="130"/>
      <c r="AM112" s="131"/>
      <c r="AN112" s="192"/>
      <c r="AO112" s="193"/>
      <c r="AP112" s="193"/>
      <c r="AQ112" s="193"/>
      <c r="AR112" s="193"/>
      <c r="AS112" s="106"/>
      <c r="AV112" s="23" t="str">
        <f>IF(OR(O112="",Q112=""),"", IF(O112&lt;20,DATE(O112+118,Q112,IF(S112="",1,S112)),DATE(O112+88,Q112,IF(S112="",1,S112))))</f>
        <v/>
      </c>
      <c r="AW112" s="24" t="e">
        <f>IF(AV112&lt;=#REF!,"昔",IF(AV112&lt;=#REF!,"上",IF(AV112&lt;=#REF!,"中","下")))</f>
        <v>#REF!</v>
      </c>
      <c r="AX112" s="9" t="e">
        <f>IF(AV112&lt;=#REF!,5,IF(AV112&lt;=#REF!,7,IF(AV112&lt;=#REF!,9,11)))</f>
        <v>#REF!</v>
      </c>
      <c r="AY112" s="94"/>
      <c r="AZ112" s="95"/>
      <c r="BA112" s="96">
        <f t="shared" ref="BA112" si="52">AN112</f>
        <v>0</v>
      </c>
      <c r="BB112" s="95"/>
      <c r="BC112" s="95"/>
      <c r="BO112" s="1" t="e">
        <f>IF(O112&lt;=VALUE(概算年度),O112+2018,O112+1988)</f>
        <v>#REF!</v>
      </c>
      <c r="BP112" s="1" t="e">
        <f>IF(BO112=2019,1)</f>
        <v>#REF!</v>
      </c>
      <c r="BQ112" s="3" t="e">
        <f>IF(BO112&lt;=2018,1)</f>
        <v>#REF!</v>
      </c>
      <c r="BR112" s="3" t="e">
        <f>IF(BO112&gt;=2020,1)</f>
        <v>#REF!</v>
      </c>
      <c r="BS112" s="3" t="e">
        <f>IF(AND(O112=31,Q112=1,O113=31),1,IF(AND(O112=31,Q112=2,O113=31),2,IF(AND(O112=31,Q112=3,O113=31),3,IF(AND(O112=31,Q112=4,O113=31),4,IF(AND(O112&gt;VALUE(概算年度),O112&lt;31,O113=31),5)))))</f>
        <v>#REF!</v>
      </c>
      <c r="BT112" s="3" t="b">
        <f>IF(OR(O112=31,O112=1),IF(AND(O113=1,OR(Q112=1,Q112=2,Q112=3,Q112=4,Q112=5)),1,IF(AND(O113=1,Q112=6),6,IF(AND(O113=1,Q112=7),7,IF(AND(O113=1,Q112=8),8,IF(AND(O113=1,Q112=9),9,IF(AND(O113=1,Q112=10),10,IF(AND(O113=1,Q112=11),11,IF(AND(O113=1,Q112=12),12)))))))),IF(O113=1,13))</f>
        <v>0</v>
      </c>
      <c r="BU112" s="3" t="e">
        <f>IF(AND(VALUE(概算年度)='報告書（事業主控）'!O112,VALUE(概算年度)='報告書（事業主控）'!O113),IF('報告書（事業主控）'!Q112=1,1,IF('報告書（事業主控）'!Q112=2,2,IF('報告書（事業主控）'!Q112=3,3))))</f>
        <v>#REF!</v>
      </c>
      <c r="BV112" s="3" t="e">
        <f>IF(BS112=1,"平31_1",IF(BS112=2,"平31_2",IF(BS112=3,"平31_3",IF(BS112=4,"平31_4",IF(BS112=5,"平31_1",IF(BT112=1,"_5月",IF(BT112=6,"_6月",IF(BT112=7,"_7月",IF(BT112=8,"_8月",IF(BT112=9,"_9月",IF(BT112=10,"_10月",IF(BT112=11,"_11月",IF(BT112=12,"_12月",IF(BT112=13,"_5月",IF(AND(O112=O113,O113&lt;&gt;VALUE(概算年度)),IF(Q112=1,"_1月",IF(Q112=2,"_2月",IF(Q112=3,"_3月",IF(Q112=4,"_4月",IF(Q112=5,"_5月",IF(Q112=6,"_6月",IF(Q112=7,"_7月",IF(Q112=8,"_8月",IF(Q112=9,"_9月",IF(Q112=10,"_10月",IF(Q112=11,"_11月",IF(Q112=12,"_12月")))))))))))),IF(BU112=1,"対象年1_3月",IF(BU112=2,"対象年2_3月",IF(BU112=3,"対象年3月",IF(O113=VALUE(概算年度),"対象年1_3月","_1月")))))))))))))))))))</f>
        <v>#REF!</v>
      </c>
    </row>
    <row r="113" spans="2:74" ht="18" customHeight="1" x14ac:dyDescent="0.2">
      <c r="B113" s="204"/>
      <c r="C113" s="205"/>
      <c r="D113" s="205"/>
      <c r="E113" s="205"/>
      <c r="F113" s="205"/>
      <c r="G113" s="205"/>
      <c r="H113" s="205"/>
      <c r="I113" s="206"/>
      <c r="J113" s="204"/>
      <c r="K113" s="205"/>
      <c r="L113" s="205"/>
      <c r="M113" s="205"/>
      <c r="N113" s="208"/>
      <c r="O113" s="147"/>
      <c r="P113" s="11" t="s">
        <v>0</v>
      </c>
      <c r="Q113" s="145"/>
      <c r="R113" s="11" t="s">
        <v>1</v>
      </c>
      <c r="S113" s="143"/>
      <c r="T113" s="212" t="s">
        <v>21</v>
      </c>
      <c r="U113" s="212"/>
      <c r="V113" s="198"/>
      <c r="W113" s="199"/>
      <c r="X113" s="199"/>
      <c r="Y113" s="200"/>
      <c r="Z113" s="198"/>
      <c r="AA113" s="199"/>
      <c r="AB113" s="199"/>
      <c r="AC113" s="199"/>
      <c r="AD113" s="195"/>
      <c r="AE113" s="196"/>
      <c r="AF113" s="196"/>
      <c r="AG113" s="197"/>
      <c r="AH113" s="196"/>
      <c r="AI113" s="196"/>
      <c r="AJ113" s="196"/>
      <c r="AK113" s="197"/>
      <c r="AL113" s="213"/>
      <c r="AM113" s="214"/>
      <c r="AN113" s="198"/>
      <c r="AO113" s="199"/>
      <c r="AP113" s="199"/>
      <c r="AQ113" s="199"/>
      <c r="AR113" s="199"/>
      <c r="AS113" s="54"/>
      <c r="AV113" s="23"/>
      <c r="AW113" s="24"/>
      <c r="AY113" s="48">
        <f t="shared" ref="AY113" si="53">AH113</f>
        <v>0</v>
      </c>
      <c r="AZ113" s="47" t="e">
        <f>IF(AV112&lt;=#REF!,AH113,IF(AND(AV112&gt;=#REF!,AV112&lt;=#REF!),AH113*105/108,AH113))</f>
        <v>#REF!</v>
      </c>
      <c r="BA113" s="46"/>
      <c r="BB113" s="47">
        <f t="shared" ref="BB113" si="54">IF($AL113="賃金で算定",0,INT(AY113*$AL113/100))</f>
        <v>0</v>
      </c>
      <c r="BC113" s="47" t="e">
        <f>IF(AY113=AZ113,BB113,AZ113*$AL113/100)</f>
        <v>#REF!</v>
      </c>
      <c r="BL113" s="22" t="e">
        <f>IF(AY113=AZ113,0,1)</f>
        <v>#REF!</v>
      </c>
      <c r="BM113" s="22" t="e">
        <f>IF(BL113=1,AL113,"")</f>
        <v>#REF!</v>
      </c>
    </row>
    <row r="114" spans="2:74" ht="18" customHeight="1" x14ac:dyDescent="0.15">
      <c r="B114" s="201"/>
      <c r="C114" s="202"/>
      <c r="D114" s="202"/>
      <c r="E114" s="202"/>
      <c r="F114" s="202"/>
      <c r="G114" s="202"/>
      <c r="H114" s="202"/>
      <c r="I114" s="203"/>
      <c r="J114" s="201"/>
      <c r="K114" s="202"/>
      <c r="L114" s="202"/>
      <c r="M114" s="202"/>
      <c r="N114" s="207"/>
      <c r="O114" s="146"/>
      <c r="P114" s="69" t="s">
        <v>31</v>
      </c>
      <c r="Q114" s="144"/>
      <c r="R114" s="69" t="s">
        <v>1</v>
      </c>
      <c r="S114" s="142"/>
      <c r="T114" s="209" t="s">
        <v>110</v>
      </c>
      <c r="U114" s="209"/>
      <c r="V114" s="210"/>
      <c r="W114" s="211"/>
      <c r="X114" s="211"/>
      <c r="Y114" s="126"/>
      <c r="Z114" s="103"/>
      <c r="AA114" s="104"/>
      <c r="AB114" s="104"/>
      <c r="AC114" s="102"/>
      <c r="AD114" s="103"/>
      <c r="AE114" s="104"/>
      <c r="AF114" s="104"/>
      <c r="AG114" s="105"/>
      <c r="AH114" s="192"/>
      <c r="AI114" s="193"/>
      <c r="AJ114" s="193"/>
      <c r="AK114" s="194"/>
      <c r="AL114" s="130"/>
      <c r="AM114" s="131"/>
      <c r="AN114" s="192"/>
      <c r="AO114" s="193"/>
      <c r="AP114" s="193"/>
      <c r="AQ114" s="193"/>
      <c r="AR114" s="193"/>
      <c r="AS114" s="106"/>
      <c r="AV114" s="23" t="str">
        <f>IF(OR(O114="",Q114=""),"", IF(O114&lt;20,DATE(O114+118,Q114,IF(S114="",1,S114)),DATE(O114+88,Q114,IF(S114="",1,S114))))</f>
        <v/>
      </c>
      <c r="AW114" s="24" t="e">
        <f>IF(AV114&lt;=#REF!,"昔",IF(AV114&lt;=#REF!,"上",IF(AV114&lt;=#REF!,"中","下")))</f>
        <v>#REF!</v>
      </c>
      <c r="AX114" s="9" t="e">
        <f>IF(AV114&lt;=#REF!,5,IF(AV114&lt;=#REF!,7,IF(AV114&lt;=#REF!,9,11)))</f>
        <v>#REF!</v>
      </c>
      <c r="AY114" s="94"/>
      <c r="AZ114" s="95"/>
      <c r="BA114" s="96">
        <f t="shared" ref="BA114" si="55">AN114</f>
        <v>0</v>
      </c>
      <c r="BB114" s="95"/>
      <c r="BC114" s="95"/>
      <c r="BO114" s="1" t="e">
        <f>IF(O114&lt;=VALUE(概算年度),O114+2018,O114+1988)</f>
        <v>#REF!</v>
      </c>
      <c r="BP114" s="1" t="e">
        <f>IF(BO114=2019,1)</f>
        <v>#REF!</v>
      </c>
      <c r="BQ114" s="3" t="e">
        <f>IF(BO114&lt;=2018,1)</f>
        <v>#REF!</v>
      </c>
      <c r="BR114" s="3" t="e">
        <f>IF(BO114&gt;=2020,1)</f>
        <v>#REF!</v>
      </c>
      <c r="BS114" s="3" t="e">
        <f>IF(AND(O114=31,Q114=1,O115=31),1,IF(AND(O114=31,Q114=2,O115=31),2,IF(AND(O114=31,Q114=3,O115=31),3,IF(AND(O114=31,Q114=4,O115=31),4,IF(AND(O114&gt;VALUE(概算年度),O114&lt;31,O115=31),5)))))</f>
        <v>#REF!</v>
      </c>
      <c r="BT114" s="3" t="b">
        <f>IF(OR(O114=31,O114=1),IF(AND(O115=1,OR(Q114=1,Q114=2,Q114=3,Q114=4,Q114=5)),1,IF(AND(O115=1,Q114=6),6,IF(AND(O115=1,Q114=7),7,IF(AND(O115=1,Q114=8),8,IF(AND(O115=1,Q114=9),9,IF(AND(O115=1,Q114=10),10,IF(AND(O115=1,Q114=11),11,IF(AND(O115=1,Q114=12),12)))))))),IF(O115=1,13))</f>
        <v>0</v>
      </c>
      <c r="BU114" s="3" t="e">
        <f>IF(AND(VALUE(概算年度)='報告書（事業主控）'!O114,VALUE(概算年度)='報告書（事業主控）'!O115),IF('報告書（事業主控）'!Q114=1,1,IF('報告書（事業主控）'!Q114=2,2,IF('報告書（事業主控）'!Q114=3,3))))</f>
        <v>#REF!</v>
      </c>
      <c r="BV114" s="3" t="e">
        <f>IF(BS114=1,"平31_1",IF(BS114=2,"平31_2",IF(BS114=3,"平31_3",IF(BS114=4,"平31_4",IF(BS114=5,"平31_1",IF(BT114=1,"_5月",IF(BT114=6,"_6月",IF(BT114=7,"_7月",IF(BT114=8,"_8月",IF(BT114=9,"_9月",IF(BT114=10,"_10月",IF(BT114=11,"_11月",IF(BT114=12,"_12月",IF(BT114=13,"_5月",IF(AND(O114=O115,O115&lt;&gt;VALUE(概算年度)),IF(Q114=1,"_1月",IF(Q114=2,"_2月",IF(Q114=3,"_3月",IF(Q114=4,"_4月",IF(Q114=5,"_5月",IF(Q114=6,"_6月",IF(Q114=7,"_7月",IF(Q114=8,"_8月",IF(Q114=9,"_9月",IF(Q114=10,"_10月",IF(Q114=11,"_11月",IF(Q114=12,"_12月")))))))))))),IF(BU114=1,"対象年1_3月",IF(BU114=2,"対象年2_3月",IF(BU114=3,"対象年3月",IF(O115=VALUE(概算年度),"対象年1_3月","_1月")))))))))))))))))))</f>
        <v>#REF!</v>
      </c>
    </row>
    <row r="115" spans="2:74" ht="18" customHeight="1" x14ac:dyDescent="0.2">
      <c r="B115" s="204"/>
      <c r="C115" s="205"/>
      <c r="D115" s="205"/>
      <c r="E115" s="205"/>
      <c r="F115" s="205"/>
      <c r="G115" s="205"/>
      <c r="H115" s="205"/>
      <c r="I115" s="206"/>
      <c r="J115" s="204"/>
      <c r="K115" s="205"/>
      <c r="L115" s="205"/>
      <c r="M115" s="205"/>
      <c r="N115" s="208"/>
      <c r="O115" s="147"/>
      <c r="P115" s="11" t="s">
        <v>0</v>
      </c>
      <c r="Q115" s="145"/>
      <c r="R115" s="11" t="s">
        <v>1</v>
      </c>
      <c r="S115" s="143"/>
      <c r="T115" s="212" t="s">
        <v>21</v>
      </c>
      <c r="U115" s="212"/>
      <c r="V115" s="198"/>
      <c r="W115" s="199"/>
      <c r="X115" s="199"/>
      <c r="Y115" s="200"/>
      <c r="Z115" s="198"/>
      <c r="AA115" s="199"/>
      <c r="AB115" s="199"/>
      <c r="AC115" s="199"/>
      <c r="AD115" s="195"/>
      <c r="AE115" s="196"/>
      <c r="AF115" s="196"/>
      <c r="AG115" s="197"/>
      <c r="AH115" s="196"/>
      <c r="AI115" s="196"/>
      <c r="AJ115" s="196"/>
      <c r="AK115" s="197"/>
      <c r="AL115" s="213"/>
      <c r="AM115" s="214"/>
      <c r="AN115" s="198"/>
      <c r="AO115" s="199"/>
      <c r="AP115" s="199"/>
      <c r="AQ115" s="199"/>
      <c r="AR115" s="199"/>
      <c r="AS115" s="54"/>
      <c r="AV115" s="23"/>
      <c r="AW115" s="24"/>
      <c r="AY115" s="48">
        <f t="shared" ref="AY115" si="56">AH115</f>
        <v>0</v>
      </c>
      <c r="AZ115" s="47" t="e">
        <f>IF(AV114&lt;=#REF!,AH115,IF(AND(AV114&gt;=#REF!,AV114&lt;=#REF!),AH115*105/108,AH115))</f>
        <v>#REF!</v>
      </c>
      <c r="BA115" s="46"/>
      <c r="BB115" s="47">
        <f t="shared" ref="BB115" si="57">IF($AL115="賃金で算定",0,INT(AY115*$AL115/100))</f>
        <v>0</v>
      </c>
      <c r="BC115" s="47" t="e">
        <f>IF(AY115=AZ115,BB115,AZ115*$AL115/100)</f>
        <v>#REF!</v>
      </c>
      <c r="BL115" s="22" t="e">
        <f>IF(AY115=AZ115,0,1)</f>
        <v>#REF!</v>
      </c>
      <c r="BM115" s="22" t="e">
        <f>IF(BL115=1,AL115,"")</f>
        <v>#REF!</v>
      </c>
    </row>
    <row r="116" spans="2:74" ht="18" customHeight="1" x14ac:dyDescent="0.15">
      <c r="B116" s="201"/>
      <c r="C116" s="202"/>
      <c r="D116" s="202"/>
      <c r="E116" s="202"/>
      <c r="F116" s="202"/>
      <c r="G116" s="202"/>
      <c r="H116" s="202"/>
      <c r="I116" s="203"/>
      <c r="J116" s="201"/>
      <c r="K116" s="202"/>
      <c r="L116" s="202"/>
      <c r="M116" s="202"/>
      <c r="N116" s="207"/>
      <c r="O116" s="146"/>
      <c r="P116" s="69" t="s">
        <v>31</v>
      </c>
      <c r="Q116" s="144"/>
      <c r="R116" s="69" t="s">
        <v>1</v>
      </c>
      <c r="S116" s="142"/>
      <c r="T116" s="209" t="s">
        <v>110</v>
      </c>
      <c r="U116" s="209"/>
      <c r="V116" s="210"/>
      <c r="W116" s="211"/>
      <c r="X116" s="211"/>
      <c r="Y116" s="126"/>
      <c r="Z116" s="103"/>
      <c r="AA116" s="104"/>
      <c r="AB116" s="104"/>
      <c r="AC116" s="102"/>
      <c r="AD116" s="103"/>
      <c r="AE116" s="104"/>
      <c r="AF116" s="104"/>
      <c r="AG116" s="105"/>
      <c r="AH116" s="192"/>
      <c r="AI116" s="193"/>
      <c r="AJ116" s="193"/>
      <c r="AK116" s="194"/>
      <c r="AL116" s="130"/>
      <c r="AM116" s="131"/>
      <c r="AN116" s="192"/>
      <c r="AO116" s="193"/>
      <c r="AP116" s="193"/>
      <c r="AQ116" s="193"/>
      <c r="AR116" s="193"/>
      <c r="AS116" s="106"/>
      <c r="AV116" s="23" t="str">
        <f>IF(OR(O116="",Q116=""),"", IF(O116&lt;20,DATE(O116+118,Q116,IF(S116="",1,S116)),DATE(O116+88,Q116,IF(S116="",1,S116))))</f>
        <v/>
      </c>
      <c r="AW116" s="24" t="e">
        <f>IF(AV116&lt;=#REF!,"昔",IF(AV116&lt;=#REF!,"上",IF(AV116&lt;=#REF!,"中","下")))</f>
        <v>#REF!</v>
      </c>
      <c r="AX116" s="9" t="e">
        <f>IF(AV116&lt;=#REF!,5,IF(AV116&lt;=#REF!,7,IF(AV116&lt;=#REF!,9,11)))</f>
        <v>#REF!</v>
      </c>
      <c r="AY116" s="94"/>
      <c r="AZ116" s="95"/>
      <c r="BA116" s="96">
        <f t="shared" ref="BA116" si="58">AN116</f>
        <v>0</v>
      </c>
      <c r="BB116" s="95"/>
      <c r="BC116" s="95"/>
      <c r="BO116" s="1" t="e">
        <f>IF(O116&lt;=VALUE(概算年度),O116+2018,O116+1988)</f>
        <v>#REF!</v>
      </c>
      <c r="BP116" s="1" t="e">
        <f>IF(BO116=2019,1)</f>
        <v>#REF!</v>
      </c>
      <c r="BQ116" s="3" t="e">
        <f>IF(BO116&lt;=2018,1)</f>
        <v>#REF!</v>
      </c>
      <c r="BR116" s="3" t="e">
        <f>IF(BO116&gt;=2020,1)</f>
        <v>#REF!</v>
      </c>
      <c r="BS116" s="3" t="e">
        <f>IF(AND(O116=31,Q116=1,O117=31),1,IF(AND(O116=31,Q116=2,O117=31),2,IF(AND(O116=31,Q116=3,O117=31),3,IF(AND(O116=31,Q116=4,O117=31),4,IF(AND(O116&gt;VALUE(概算年度),O116&lt;31,O117=31),5)))))</f>
        <v>#REF!</v>
      </c>
      <c r="BT116" s="3" t="b">
        <f>IF(OR(O116=31,O116=1),IF(AND(O117=1,OR(Q116=1,Q116=2,Q116=3,Q116=4,Q116=5)),1,IF(AND(O117=1,Q116=6),6,IF(AND(O117=1,Q116=7),7,IF(AND(O117=1,Q116=8),8,IF(AND(O117=1,Q116=9),9,IF(AND(O117=1,Q116=10),10,IF(AND(O117=1,Q116=11),11,IF(AND(O117=1,Q116=12),12)))))))),IF(O117=1,13))</f>
        <v>0</v>
      </c>
      <c r="BU116" s="3" t="e">
        <f>IF(AND(VALUE(概算年度)='報告書（事業主控）'!O116,VALUE(概算年度)='報告書（事業主控）'!O117),IF('報告書（事業主控）'!Q116=1,1,IF('報告書（事業主控）'!Q116=2,2,IF('報告書（事業主控）'!Q116=3,3))))</f>
        <v>#REF!</v>
      </c>
      <c r="BV116" s="3" t="e">
        <f>IF(BS116=1,"平31_1",IF(BS116=2,"平31_2",IF(BS116=3,"平31_3",IF(BS116=4,"平31_4",IF(BS116=5,"平31_1",IF(BT116=1,"_5月",IF(BT116=6,"_6月",IF(BT116=7,"_7月",IF(BT116=8,"_8月",IF(BT116=9,"_9月",IF(BT116=10,"_10月",IF(BT116=11,"_11月",IF(BT116=12,"_12月",IF(BT116=13,"_5月",IF(AND(O116=O117,O117&lt;&gt;VALUE(概算年度)),IF(Q116=1,"_1月",IF(Q116=2,"_2月",IF(Q116=3,"_3月",IF(Q116=4,"_4月",IF(Q116=5,"_5月",IF(Q116=6,"_6月",IF(Q116=7,"_7月",IF(Q116=8,"_8月",IF(Q116=9,"_9月",IF(Q116=10,"_10月",IF(Q116=11,"_11月",IF(Q116=12,"_12月")))))))))))),IF(BU116=1,"対象年1_3月",IF(BU116=2,"対象年2_3月",IF(BU116=3,"対象年3月",IF(O117=VALUE(概算年度),"対象年1_3月","_1月")))))))))))))))))))</f>
        <v>#REF!</v>
      </c>
    </row>
    <row r="117" spans="2:74" ht="18" customHeight="1" x14ac:dyDescent="0.2">
      <c r="B117" s="204"/>
      <c r="C117" s="205"/>
      <c r="D117" s="205"/>
      <c r="E117" s="205"/>
      <c r="F117" s="205"/>
      <c r="G117" s="205"/>
      <c r="H117" s="205"/>
      <c r="I117" s="206"/>
      <c r="J117" s="204"/>
      <c r="K117" s="205"/>
      <c r="L117" s="205"/>
      <c r="M117" s="205"/>
      <c r="N117" s="208"/>
      <c r="O117" s="147"/>
      <c r="P117" s="11" t="s">
        <v>0</v>
      </c>
      <c r="Q117" s="145"/>
      <c r="R117" s="11" t="s">
        <v>1</v>
      </c>
      <c r="S117" s="143"/>
      <c r="T117" s="212" t="s">
        <v>21</v>
      </c>
      <c r="U117" s="212"/>
      <c r="V117" s="198"/>
      <c r="W117" s="199"/>
      <c r="X117" s="199"/>
      <c r="Y117" s="200"/>
      <c r="Z117" s="198"/>
      <c r="AA117" s="199"/>
      <c r="AB117" s="199"/>
      <c r="AC117" s="199"/>
      <c r="AD117" s="195"/>
      <c r="AE117" s="196"/>
      <c r="AF117" s="196"/>
      <c r="AG117" s="197"/>
      <c r="AH117" s="198"/>
      <c r="AI117" s="199"/>
      <c r="AJ117" s="199"/>
      <c r="AK117" s="200"/>
      <c r="AL117" s="213"/>
      <c r="AM117" s="214"/>
      <c r="AN117" s="198"/>
      <c r="AO117" s="199"/>
      <c r="AP117" s="199"/>
      <c r="AQ117" s="199"/>
      <c r="AR117" s="199"/>
      <c r="AS117" s="54"/>
      <c r="AV117" s="23"/>
      <c r="AW117" s="24"/>
      <c r="AY117" s="48">
        <f t="shared" ref="AY117" si="59">AH117</f>
        <v>0</v>
      </c>
      <c r="AZ117" s="47" t="e">
        <f>IF(AV116&lt;=#REF!,AH117,IF(AND(AV116&gt;=#REF!,AV116&lt;=#REF!),AH117*105/108,AH117))</f>
        <v>#REF!</v>
      </c>
      <c r="BA117" s="46"/>
      <c r="BB117" s="47">
        <f t="shared" ref="BB117" si="60">IF($AL117="賃金で算定",0,INT(AY117*$AL117/100))</f>
        <v>0</v>
      </c>
      <c r="BC117" s="47" t="e">
        <f>IF(AY117=AZ117,BB117,AZ117*$AL117/100)</f>
        <v>#REF!</v>
      </c>
      <c r="BL117" s="22" t="e">
        <f>IF(AY117=AZ117,0,1)</f>
        <v>#REF!</v>
      </c>
      <c r="BM117" s="22" t="e">
        <f>IF(BL117=1,AL117,"")</f>
        <v>#REF!</v>
      </c>
    </row>
    <row r="118" spans="2:74" ht="18" customHeight="1" x14ac:dyDescent="0.2">
      <c r="B118" s="174" t="s">
        <v>83</v>
      </c>
      <c r="C118" s="175"/>
      <c r="D118" s="175"/>
      <c r="E118" s="176"/>
      <c r="F118" s="183"/>
      <c r="G118" s="184"/>
      <c r="H118" s="184"/>
      <c r="I118" s="184"/>
      <c r="J118" s="184"/>
      <c r="K118" s="184"/>
      <c r="L118" s="184"/>
      <c r="M118" s="184"/>
      <c r="N118" s="185"/>
      <c r="O118" s="174" t="s">
        <v>84</v>
      </c>
      <c r="P118" s="175"/>
      <c r="Q118" s="175"/>
      <c r="R118" s="175"/>
      <c r="S118" s="175"/>
      <c r="T118" s="175"/>
      <c r="U118" s="176"/>
      <c r="V118" s="192"/>
      <c r="W118" s="193"/>
      <c r="X118" s="193"/>
      <c r="Y118" s="194"/>
      <c r="Z118" s="132"/>
      <c r="AA118" s="133"/>
      <c r="AB118" s="133"/>
      <c r="AC118" s="134"/>
      <c r="AD118" s="132"/>
      <c r="AE118" s="133"/>
      <c r="AF118" s="133"/>
      <c r="AG118" s="134"/>
      <c r="AH118" s="192"/>
      <c r="AI118" s="193"/>
      <c r="AJ118" s="193"/>
      <c r="AK118" s="194"/>
      <c r="AL118" s="132"/>
      <c r="AM118" s="135"/>
      <c r="AN118" s="192"/>
      <c r="AO118" s="193"/>
      <c r="AP118" s="193"/>
      <c r="AQ118" s="193"/>
      <c r="AR118" s="193"/>
      <c r="AS118" s="136"/>
      <c r="AW118" s="24"/>
      <c r="AY118" s="94"/>
      <c r="AZ118" s="111"/>
      <c r="BA118" s="112">
        <f>BA100+BA102+BA104+BA106+BA108+BA110+BA112+BA114+BA116</f>
        <v>0</v>
      </c>
      <c r="BB118" s="96">
        <f>BB101+BB103+BB105+BB107+BB109+BB111+BB113+BB115+BB117</f>
        <v>0</v>
      </c>
      <c r="BC118" s="96">
        <f>SUMIF(BL101:BL117,0,BC101:BC117)+ROUNDDOWN(ROUNDDOWN(BL118*105/108,0)*BM118/100,0)</f>
        <v>0</v>
      </c>
      <c r="BL118" s="22">
        <f>SUMIF(BL101:BL117,1,AH101:AK117)</f>
        <v>0</v>
      </c>
      <c r="BM118" s="22">
        <f>IF(COUNT(BM101:BM117)=0,0,SUM(BM101:BM117)/COUNT(BM101:BM117))</f>
        <v>0</v>
      </c>
      <c r="BV118" s="3"/>
    </row>
    <row r="119" spans="2:74" ht="18" customHeight="1" x14ac:dyDescent="0.2">
      <c r="B119" s="177"/>
      <c r="C119" s="178"/>
      <c r="D119" s="178"/>
      <c r="E119" s="179"/>
      <c r="F119" s="186"/>
      <c r="G119" s="187"/>
      <c r="H119" s="187"/>
      <c r="I119" s="187"/>
      <c r="J119" s="187"/>
      <c r="K119" s="187"/>
      <c r="L119" s="187"/>
      <c r="M119" s="187"/>
      <c r="N119" s="188"/>
      <c r="O119" s="177"/>
      <c r="P119" s="178"/>
      <c r="Q119" s="178"/>
      <c r="R119" s="178"/>
      <c r="S119" s="178"/>
      <c r="T119" s="178"/>
      <c r="U119" s="179"/>
      <c r="V119" s="195"/>
      <c r="W119" s="196"/>
      <c r="X119" s="196"/>
      <c r="Y119" s="197"/>
      <c r="Z119" s="195"/>
      <c r="AA119" s="196"/>
      <c r="AB119" s="196"/>
      <c r="AC119" s="196"/>
      <c r="AD119" s="195"/>
      <c r="AE119" s="196"/>
      <c r="AF119" s="196"/>
      <c r="AG119" s="196"/>
      <c r="AH119" s="195"/>
      <c r="AI119" s="196"/>
      <c r="AJ119" s="196"/>
      <c r="AK119" s="196"/>
      <c r="AL119" s="137"/>
      <c r="AM119" s="138"/>
      <c r="AN119" s="195"/>
      <c r="AO119" s="196"/>
      <c r="AP119" s="196"/>
      <c r="AQ119" s="196"/>
      <c r="AR119" s="196"/>
      <c r="AS119" s="138"/>
      <c r="AW119" s="24"/>
      <c r="AY119" s="113">
        <f>AY101+AY103+AY105+AY107+AY109+AY111+AY113+AY115+AY117</f>
        <v>0</v>
      </c>
      <c r="AZ119" s="114"/>
      <c r="BA119" s="114"/>
      <c r="BB119" s="115">
        <f>BB118</f>
        <v>0</v>
      </c>
      <c r="BC119" s="116"/>
    </row>
    <row r="120" spans="2:74" ht="18" customHeight="1" x14ac:dyDescent="0.2">
      <c r="B120" s="180"/>
      <c r="C120" s="181"/>
      <c r="D120" s="181"/>
      <c r="E120" s="182"/>
      <c r="F120" s="189"/>
      <c r="G120" s="190"/>
      <c r="H120" s="190"/>
      <c r="I120" s="190"/>
      <c r="J120" s="190"/>
      <c r="K120" s="190"/>
      <c r="L120" s="190"/>
      <c r="M120" s="190"/>
      <c r="N120" s="191"/>
      <c r="O120" s="180"/>
      <c r="P120" s="181"/>
      <c r="Q120" s="181"/>
      <c r="R120" s="181"/>
      <c r="S120" s="181"/>
      <c r="T120" s="181"/>
      <c r="U120" s="182"/>
      <c r="V120" s="198"/>
      <c r="W120" s="199"/>
      <c r="X120" s="199"/>
      <c r="Y120" s="200"/>
      <c r="Z120" s="198"/>
      <c r="AA120" s="199"/>
      <c r="AB120" s="199"/>
      <c r="AC120" s="199"/>
      <c r="AD120" s="198"/>
      <c r="AE120" s="199"/>
      <c r="AF120" s="199"/>
      <c r="AG120" s="199"/>
      <c r="AH120" s="198"/>
      <c r="AI120" s="199"/>
      <c r="AJ120" s="199"/>
      <c r="AK120" s="200"/>
      <c r="AL120" s="140"/>
      <c r="AM120" s="141"/>
      <c r="AN120" s="198"/>
      <c r="AO120" s="199"/>
      <c r="AP120" s="199"/>
      <c r="AQ120" s="199"/>
      <c r="AR120" s="199"/>
      <c r="AS120" s="141"/>
      <c r="AU120" s="35"/>
      <c r="AW120" s="24"/>
      <c r="AY120" s="50"/>
      <c r="AZ120" s="51" t="e">
        <f>IF(AZ101+AZ103+AZ105+AZ107+AZ109+AZ111+AZ113+AZ115+AZ117=AY119,0,ROUNDDOWN(AZ101+AZ103+AZ105+AZ107+AZ109+AZ111+AZ113+AZ115+AZ117,0))</f>
        <v>#REF!</v>
      </c>
      <c r="BA120" s="49"/>
      <c r="BB120" s="49"/>
      <c r="BC120" s="51">
        <f>IF(BC118=BB119,0,BC118)</f>
        <v>0</v>
      </c>
    </row>
    <row r="121" spans="2:74" ht="18" customHeight="1" x14ac:dyDescent="0.2">
      <c r="AD121" s="1" t="str">
        <f>IF(AND($F118="",$V118+$V119&gt;0),"事業の種類を選択してください。","")</f>
        <v/>
      </c>
      <c r="AN121" s="303">
        <f>IF(AN118=0,0,AN118+IF(AN120=0,AN119,AN120))</f>
        <v>0</v>
      </c>
      <c r="AO121" s="303"/>
      <c r="AP121" s="303"/>
      <c r="AQ121" s="303"/>
      <c r="AR121" s="303"/>
      <c r="AW121" s="24"/>
    </row>
  </sheetData>
  <sheetProtection selectLockedCells="1"/>
  <dataConsolidate/>
  <mergeCells count="489">
    <mergeCell ref="AH120:AK120"/>
    <mergeCell ref="AN120:AR120"/>
    <mergeCell ref="B118:E120"/>
    <mergeCell ref="F118:N120"/>
    <mergeCell ref="O118:U120"/>
    <mergeCell ref="V118:Y118"/>
    <mergeCell ref="AH118:AK118"/>
    <mergeCell ref="AN118:AR118"/>
    <mergeCell ref="V119:Y119"/>
    <mergeCell ref="Z119:AC119"/>
    <mergeCell ref="AD119:AG119"/>
    <mergeCell ref="AH119:AK119"/>
    <mergeCell ref="AN119:AR119"/>
    <mergeCell ref="V120:Y120"/>
    <mergeCell ref="Z120:AC120"/>
    <mergeCell ref="AD120:AG120"/>
    <mergeCell ref="B116:I117"/>
    <mergeCell ref="J116:N117"/>
    <mergeCell ref="T116:U116"/>
    <mergeCell ref="V116:X116"/>
    <mergeCell ref="AH116:AK116"/>
    <mergeCell ref="AN116:AR116"/>
    <mergeCell ref="T117:U117"/>
    <mergeCell ref="V117:Y117"/>
    <mergeCell ref="Z117:AC117"/>
    <mergeCell ref="AD117:AG117"/>
    <mergeCell ref="AH115:AK115"/>
    <mergeCell ref="AL115:AM115"/>
    <mergeCell ref="AN115:AR115"/>
    <mergeCell ref="AH113:AK113"/>
    <mergeCell ref="AL113:AM113"/>
    <mergeCell ref="AN113:AR113"/>
    <mergeCell ref="AH117:AK117"/>
    <mergeCell ref="AL117:AM117"/>
    <mergeCell ref="AN117:AR117"/>
    <mergeCell ref="AN111:AR111"/>
    <mergeCell ref="AH109:AK109"/>
    <mergeCell ref="AL109:AM109"/>
    <mergeCell ref="AN109:AR109"/>
    <mergeCell ref="B114:I115"/>
    <mergeCell ref="J114:N115"/>
    <mergeCell ref="T114:U114"/>
    <mergeCell ref="V114:X114"/>
    <mergeCell ref="AH114:AK114"/>
    <mergeCell ref="AN114:AR114"/>
    <mergeCell ref="T115:U115"/>
    <mergeCell ref="B112:I113"/>
    <mergeCell ref="J112:N113"/>
    <mergeCell ref="T112:U112"/>
    <mergeCell ref="V112:X112"/>
    <mergeCell ref="AH112:AK112"/>
    <mergeCell ref="AN112:AR112"/>
    <mergeCell ref="T113:U113"/>
    <mergeCell ref="V113:Y113"/>
    <mergeCell ref="Z113:AC113"/>
    <mergeCell ref="AD113:AG113"/>
    <mergeCell ref="V115:Y115"/>
    <mergeCell ref="Z115:AC115"/>
    <mergeCell ref="AD115:AG115"/>
    <mergeCell ref="AL105:AM105"/>
    <mergeCell ref="AN105:AR105"/>
    <mergeCell ref="B110:I111"/>
    <mergeCell ref="J110:N111"/>
    <mergeCell ref="T110:U110"/>
    <mergeCell ref="V110:X110"/>
    <mergeCell ref="AH110:AK110"/>
    <mergeCell ref="AN110:AR110"/>
    <mergeCell ref="T111:U111"/>
    <mergeCell ref="B108:I109"/>
    <mergeCell ref="J108:N109"/>
    <mergeCell ref="T108:U108"/>
    <mergeCell ref="V108:X108"/>
    <mergeCell ref="AH108:AK108"/>
    <mergeCell ref="AN108:AR108"/>
    <mergeCell ref="T109:U109"/>
    <mergeCell ref="V109:Y109"/>
    <mergeCell ref="Z109:AC109"/>
    <mergeCell ref="AD109:AG109"/>
    <mergeCell ref="V111:Y111"/>
    <mergeCell ref="Z111:AC111"/>
    <mergeCell ref="AD111:AG111"/>
    <mergeCell ref="AH111:AK111"/>
    <mergeCell ref="AL111:AM111"/>
    <mergeCell ref="B106:I107"/>
    <mergeCell ref="J106:N107"/>
    <mergeCell ref="T106:U106"/>
    <mergeCell ref="V106:X106"/>
    <mergeCell ref="AH106:AK106"/>
    <mergeCell ref="AN106:AR106"/>
    <mergeCell ref="T107:U107"/>
    <mergeCell ref="B104:I105"/>
    <mergeCell ref="J104:N105"/>
    <mergeCell ref="T104:U104"/>
    <mergeCell ref="V104:X104"/>
    <mergeCell ref="AH104:AK104"/>
    <mergeCell ref="AN104:AR104"/>
    <mergeCell ref="T105:U105"/>
    <mergeCell ref="V105:Y105"/>
    <mergeCell ref="Z105:AC105"/>
    <mergeCell ref="AD105:AG105"/>
    <mergeCell ref="V107:Y107"/>
    <mergeCell ref="Z107:AC107"/>
    <mergeCell ref="AD107:AG107"/>
    <mergeCell ref="AH107:AK107"/>
    <mergeCell ref="AL107:AM107"/>
    <mergeCell ref="AN107:AR107"/>
    <mergeCell ref="AH105:AK105"/>
    <mergeCell ref="B102:I103"/>
    <mergeCell ref="J102:N103"/>
    <mergeCell ref="T102:U102"/>
    <mergeCell ref="V102:X102"/>
    <mergeCell ref="AH102:AK102"/>
    <mergeCell ref="B97:I99"/>
    <mergeCell ref="J97:N99"/>
    <mergeCell ref="O97:U99"/>
    <mergeCell ref="AP93:AQ95"/>
    <mergeCell ref="Y97:AH97"/>
    <mergeCell ref="AL97:AM97"/>
    <mergeCell ref="AN97:AS97"/>
    <mergeCell ref="B93:I96"/>
    <mergeCell ref="T103:U103"/>
    <mergeCell ref="V103:Y103"/>
    <mergeCell ref="Z103:AC103"/>
    <mergeCell ref="AD103:AG103"/>
    <mergeCell ref="AH103:AK103"/>
    <mergeCell ref="AL103:AM103"/>
    <mergeCell ref="AN103:AR103"/>
    <mergeCell ref="Z101:AC101"/>
    <mergeCell ref="AD101:AG101"/>
    <mergeCell ref="AH101:AK101"/>
    <mergeCell ref="AL101:AM101"/>
    <mergeCell ref="J94:J96"/>
    <mergeCell ref="K94:K96"/>
    <mergeCell ref="L94:L96"/>
    <mergeCell ref="M94:M96"/>
    <mergeCell ref="N94:N96"/>
    <mergeCell ref="O94:O96"/>
    <mergeCell ref="P94:P96"/>
    <mergeCell ref="Q94:Q96"/>
    <mergeCell ref="J93:K93"/>
    <mergeCell ref="M93:N93"/>
    <mergeCell ref="O93:T93"/>
    <mergeCell ref="R94:R96"/>
    <mergeCell ref="S94:S96"/>
    <mergeCell ref="B100:I101"/>
    <mergeCell ref="J100:N101"/>
    <mergeCell ref="T100:U100"/>
    <mergeCell ref="V100:X100"/>
    <mergeCell ref="AH100:AK100"/>
    <mergeCell ref="AN100:AR100"/>
    <mergeCell ref="T101:U101"/>
    <mergeCell ref="V101:Y101"/>
    <mergeCell ref="V98:Y99"/>
    <mergeCell ref="Z98:AC99"/>
    <mergeCell ref="AD98:AG99"/>
    <mergeCell ref="AH98:AK99"/>
    <mergeCell ref="AL98:AM99"/>
    <mergeCell ref="AN98:AS98"/>
    <mergeCell ref="AN101:AR101"/>
    <mergeCell ref="AP38:AS39"/>
    <mergeCell ref="T94:T96"/>
    <mergeCell ref="U94:U96"/>
    <mergeCell ref="V94:V96"/>
    <mergeCell ref="W94:W96"/>
    <mergeCell ref="AC38:AH39"/>
    <mergeCell ref="AI38:AO39"/>
    <mergeCell ref="BB98:BC98"/>
    <mergeCell ref="AN99:AS99"/>
    <mergeCell ref="AR93:AS95"/>
    <mergeCell ref="U93:W93"/>
    <mergeCell ref="AL93:AM95"/>
    <mergeCell ref="AN93:AO95"/>
    <mergeCell ref="AM49:AP50"/>
    <mergeCell ref="BB58:BC58"/>
    <mergeCell ref="AN81:AR81"/>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89:AP90"/>
    <mergeCell ref="AN102:AR102"/>
    <mergeCell ref="AN121:AR12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2"/>
  <sheetViews>
    <sheetView showGridLines="0" showZeros="0" view="pageBreakPreview" zoomScale="85" zoomScaleNormal="75" zoomScaleSheetLayoutView="85" workbookViewId="0">
      <selection activeCell="AN119" sqref="AN119:AR119"/>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78</v>
      </c>
      <c r="V4" s="4"/>
      <c r="W4" s="4"/>
      <c r="X4" s="4"/>
      <c r="Y4" s="4"/>
      <c r="AC4" s="9"/>
    </row>
    <row r="5" spans="1:45" ht="13.2" customHeight="1" x14ac:dyDescent="0.2">
      <c r="M5" s="7"/>
      <c r="N5" s="307" t="s">
        <v>39</v>
      </c>
      <c r="O5" s="307"/>
      <c r="P5" s="307"/>
      <c r="Q5" s="307"/>
      <c r="R5" s="307"/>
      <c r="S5" s="307"/>
      <c r="T5" s="307"/>
      <c r="U5" s="307"/>
      <c r="V5" s="307"/>
      <c r="W5" s="307"/>
      <c r="X5" s="307"/>
      <c r="Y5" s="307"/>
      <c r="Z5" s="307"/>
      <c r="AA5" s="307"/>
      <c r="AB5" s="307"/>
      <c r="AC5" s="307"/>
      <c r="AD5" s="307"/>
      <c r="AE5" s="307"/>
      <c r="AF5" s="7"/>
      <c r="AM5" s="297" t="s">
        <v>73</v>
      </c>
      <c r="AN5" s="465"/>
      <c r="AO5" s="465"/>
      <c r="AP5" s="466"/>
    </row>
    <row r="6" spans="1:45" ht="13.2" customHeight="1" x14ac:dyDescent="0.2">
      <c r="M6" s="8"/>
      <c r="N6" s="308"/>
      <c r="O6" s="308"/>
      <c r="P6" s="308"/>
      <c r="Q6" s="308"/>
      <c r="R6" s="308"/>
      <c r="S6" s="308"/>
      <c r="T6" s="308"/>
      <c r="U6" s="308"/>
      <c r="V6" s="308"/>
      <c r="W6" s="308"/>
      <c r="X6" s="308"/>
      <c r="Y6" s="308"/>
      <c r="Z6" s="308"/>
      <c r="AA6" s="308"/>
      <c r="AB6" s="308"/>
      <c r="AC6" s="308"/>
      <c r="AD6" s="308"/>
      <c r="AE6" s="308"/>
      <c r="AF6" s="8"/>
      <c r="AM6" s="467"/>
      <c r="AN6" s="468"/>
      <c r="AO6" s="468"/>
      <c r="AP6" s="469"/>
    </row>
    <row r="7" spans="1:45" ht="12.75" customHeight="1" x14ac:dyDescent="0.2">
      <c r="AM7" s="148"/>
      <c r="AN7" s="148"/>
    </row>
    <row r="8" spans="1:45" ht="6" customHeight="1" x14ac:dyDescent="0.2"/>
    <row r="9" spans="1:45" ht="12" customHeight="1" x14ac:dyDescent="0.2">
      <c r="B9" s="266" t="s">
        <v>2</v>
      </c>
      <c r="C9" s="267"/>
      <c r="D9" s="267"/>
      <c r="E9" s="267"/>
      <c r="F9" s="267"/>
      <c r="G9" s="267"/>
      <c r="H9" s="267"/>
      <c r="I9" s="333"/>
      <c r="J9" s="269" t="s">
        <v>10</v>
      </c>
      <c r="K9" s="269"/>
      <c r="L9" s="63" t="s">
        <v>3</v>
      </c>
      <c r="M9" s="269" t="s">
        <v>11</v>
      </c>
      <c r="N9" s="269"/>
      <c r="O9" s="270" t="s">
        <v>12</v>
      </c>
      <c r="P9" s="269"/>
      <c r="Q9" s="269"/>
      <c r="R9" s="269"/>
      <c r="S9" s="269"/>
      <c r="T9" s="269"/>
      <c r="U9" s="269" t="s">
        <v>13</v>
      </c>
      <c r="V9" s="269"/>
      <c r="W9" s="269"/>
      <c r="AL9" s="419">
        <f>'報告書（事業主控）'!AL9</f>
        <v>0</v>
      </c>
      <c r="AM9" s="455"/>
      <c r="AN9" s="277" t="s">
        <v>4</v>
      </c>
      <c r="AO9" s="277"/>
      <c r="AP9" s="420">
        <f>'報告書（事業主控）'!AP9</f>
        <v>1</v>
      </c>
      <c r="AQ9" s="420"/>
      <c r="AR9" s="277" t="s">
        <v>5</v>
      </c>
      <c r="AS9" s="280"/>
    </row>
    <row r="10" spans="1:45" ht="13.95" customHeight="1" x14ac:dyDescent="0.2">
      <c r="B10" s="267"/>
      <c r="C10" s="267"/>
      <c r="D10" s="267"/>
      <c r="E10" s="267"/>
      <c r="F10" s="267"/>
      <c r="G10" s="267"/>
      <c r="H10" s="267"/>
      <c r="I10" s="333"/>
      <c r="J10" s="425">
        <f>'報告書（事業主控）'!J10</f>
        <v>0</v>
      </c>
      <c r="K10" s="496">
        <f>'報告書（事業主控）'!K10</f>
        <v>0</v>
      </c>
      <c r="L10" s="425">
        <f>'報告書（事業主控）'!L10</f>
        <v>0</v>
      </c>
      <c r="M10" s="502">
        <f>'報告書（事業主控）'!M10</f>
        <v>0</v>
      </c>
      <c r="N10" s="451">
        <f>'報告書（事業主控）'!N10</f>
        <v>0</v>
      </c>
      <c r="O10" s="425">
        <f>'報告書（事業主控）'!O10</f>
        <v>0</v>
      </c>
      <c r="P10" s="441">
        <f>'報告書（事業主控）'!P10</f>
        <v>0</v>
      </c>
      <c r="Q10" s="441">
        <f>'報告書（事業主控）'!Q10</f>
        <v>0</v>
      </c>
      <c r="R10" s="441">
        <f>'報告書（事業主控）'!R10</f>
        <v>0</v>
      </c>
      <c r="S10" s="441">
        <f>'報告書（事業主控）'!S10</f>
        <v>0</v>
      </c>
      <c r="T10" s="451">
        <f>'報告書（事業主控）'!T10</f>
        <v>0</v>
      </c>
      <c r="U10" s="425">
        <f>'報告書（事業主控）'!U10</f>
        <v>0</v>
      </c>
      <c r="V10" s="441">
        <f>'報告書（事業主控）'!V10</f>
        <v>0</v>
      </c>
      <c r="W10" s="449">
        <f>'報告書（事業主控）'!W10</f>
        <v>0</v>
      </c>
      <c r="AL10" s="456"/>
      <c r="AM10" s="457"/>
      <c r="AN10" s="278"/>
      <c r="AO10" s="278"/>
      <c r="AP10" s="422"/>
      <c r="AQ10" s="422"/>
      <c r="AR10" s="278"/>
      <c r="AS10" s="281"/>
    </row>
    <row r="11" spans="1:45" ht="9" customHeight="1" x14ac:dyDescent="0.2">
      <c r="B11" s="267"/>
      <c r="C11" s="267"/>
      <c r="D11" s="267"/>
      <c r="E11" s="267"/>
      <c r="F11" s="267"/>
      <c r="G11" s="267"/>
      <c r="H11" s="267"/>
      <c r="I11" s="333"/>
      <c r="J11" s="426"/>
      <c r="K11" s="497"/>
      <c r="L11" s="426"/>
      <c r="M11" s="503"/>
      <c r="N11" s="452"/>
      <c r="O11" s="426"/>
      <c r="P11" s="442"/>
      <c r="Q11" s="442"/>
      <c r="R11" s="442"/>
      <c r="S11" s="442"/>
      <c r="T11" s="452"/>
      <c r="U11" s="426"/>
      <c r="V11" s="442"/>
      <c r="W11" s="450"/>
      <c r="AL11" s="458"/>
      <c r="AM11" s="459"/>
      <c r="AN11" s="279"/>
      <c r="AO11" s="279"/>
      <c r="AP11" s="424"/>
      <c r="AQ11" s="424"/>
      <c r="AR11" s="279"/>
      <c r="AS11" s="282"/>
    </row>
    <row r="12" spans="1:45" ht="6" customHeight="1" x14ac:dyDescent="0.2">
      <c r="B12" s="268"/>
      <c r="C12" s="268"/>
      <c r="D12" s="268"/>
      <c r="E12" s="268"/>
      <c r="F12" s="268"/>
      <c r="G12" s="268"/>
      <c r="H12" s="268"/>
      <c r="I12" s="174"/>
      <c r="J12" s="426"/>
      <c r="K12" s="497"/>
      <c r="L12" s="426"/>
      <c r="M12" s="503"/>
      <c r="N12" s="452"/>
      <c r="O12" s="426"/>
      <c r="P12" s="442"/>
      <c r="Q12" s="442"/>
      <c r="R12" s="442"/>
      <c r="S12" s="442"/>
      <c r="T12" s="452"/>
      <c r="U12" s="426"/>
      <c r="V12" s="442"/>
      <c r="W12" s="450"/>
    </row>
    <row r="13" spans="1:45" s="3" customFormat="1" ht="15" customHeight="1" x14ac:dyDescent="0.2">
      <c r="A13" s="1"/>
      <c r="B13" s="215" t="s">
        <v>14</v>
      </c>
      <c r="C13" s="216"/>
      <c r="D13" s="216"/>
      <c r="E13" s="216"/>
      <c r="F13" s="216"/>
      <c r="G13" s="216"/>
      <c r="H13" s="216"/>
      <c r="I13" s="217"/>
      <c r="J13" s="215" t="s">
        <v>6</v>
      </c>
      <c r="K13" s="216"/>
      <c r="L13" s="216"/>
      <c r="M13" s="216"/>
      <c r="N13" s="224"/>
      <c r="O13" s="227" t="s">
        <v>15</v>
      </c>
      <c r="P13" s="216"/>
      <c r="Q13" s="216"/>
      <c r="R13" s="216"/>
      <c r="S13" s="216"/>
      <c r="T13" s="216"/>
      <c r="U13" s="217"/>
      <c r="V13" s="64" t="s">
        <v>79</v>
      </c>
      <c r="W13" s="65"/>
      <c r="X13" s="65"/>
      <c r="Y13" s="230" t="s">
        <v>80</v>
      </c>
      <c r="Z13" s="230"/>
      <c r="AA13" s="230"/>
      <c r="AB13" s="230"/>
      <c r="AC13" s="230"/>
      <c r="AD13" s="230"/>
      <c r="AE13" s="230"/>
      <c r="AF13" s="230"/>
      <c r="AG13" s="230"/>
      <c r="AH13" s="230"/>
      <c r="AI13" s="65"/>
      <c r="AJ13" s="65"/>
      <c r="AK13" s="66"/>
      <c r="AL13" s="67" t="s">
        <v>81</v>
      </c>
      <c r="AM13" s="68"/>
      <c r="AN13" s="232" t="s">
        <v>82</v>
      </c>
      <c r="AO13" s="232"/>
      <c r="AP13" s="232"/>
      <c r="AQ13" s="232"/>
      <c r="AR13" s="232"/>
      <c r="AS13" s="233"/>
    </row>
    <row r="14" spans="1:45" s="3" customFormat="1" ht="13.95" customHeight="1" x14ac:dyDescent="0.2">
      <c r="A14" s="1"/>
      <c r="B14" s="218"/>
      <c r="C14" s="219"/>
      <c r="D14" s="219"/>
      <c r="E14" s="219"/>
      <c r="F14" s="219"/>
      <c r="G14" s="219"/>
      <c r="H14" s="219"/>
      <c r="I14" s="220"/>
      <c r="J14" s="218"/>
      <c r="K14" s="219"/>
      <c r="L14" s="219"/>
      <c r="M14" s="219"/>
      <c r="N14" s="225"/>
      <c r="O14" s="228"/>
      <c r="P14" s="219"/>
      <c r="Q14" s="219"/>
      <c r="R14" s="219"/>
      <c r="S14" s="219"/>
      <c r="T14" s="219"/>
      <c r="U14" s="220"/>
      <c r="V14" s="234" t="s">
        <v>7</v>
      </c>
      <c r="W14" s="235"/>
      <c r="X14" s="235"/>
      <c r="Y14" s="236"/>
      <c r="Z14" s="240" t="s">
        <v>16</v>
      </c>
      <c r="AA14" s="241"/>
      <c r="AB14" s="241"/>
      <c r="AC14" s="242"/>
      <c r="AD14" s="246" t="s">
        <v>17</v>
      </c>
      <c r="AE14" s="247"/>
      <c r="AF14" s="247"/>
      <c r="AG14" s="248"/>
      <c r="AH14" s="417" t="s">
        <v>40</v>
      </c>
      <c r="AI14" s="277"/>
      <c r="AJ14" s="277"/>
      <c r="AK14" s="280"/>
      <c r="AL14" s="339" t="s">
        <v>18</v>
      </c>
      <c r="AM14" s="340"/>
      <c r="AN14" s="260" t="s">
        <v>19</v>
      </c>
      <c r="AO14" s="261"/>
      <c r="AP14" s="261"/>
      <c r="AQ14" s="261"/>
      <c r="AR14" s="262"/>
      <c r="AS14" s="263"/>
    </row>
    <row r="15" spans="1:45" s="3" customFormat="1" ht="13.95" customHeight="1" x14ac:dyDescent="0.2">
      <c r="A15" s="1"/>
      <c r="B15" s="221"/>
      <c r="C15" s="222"/>
      <c r="D15" s="222"/>
      <c r="E15" s="222"/>
      <c r="F15" s="222"/>
      <c r="G15" s="222"/>
      <c r="H15" s="222"/>
      <c r="I15" s="223"/>
      <c r="J15" s="221"/>
      <c r="K15" s="222"/>
      <c r="L15" s="222"/>
      <c r="M15" s="222"/>
      <c r="N15" s="226"/>
      <c r="O15" s="229"/>
      <c r="P15" s="222"/>
      <c r="Q15" s="222"/>
      <c r="R15" s="222"/>
      <c r="S15" s="222"/>
      <c r="T15" s="222"/>
      <c r="U15" s="223"/>
      <c r="V15" s="237"/>
      <c r="W15" s="238"/>
      <c r="X15" s="238"/>
      <c r="Y15" s="239"/>
      <c r="Z15" s="243"/>
      <c r="AA15" s="244"/>
      <c r="AB15" s="244"/>
      <c r="AC15" s="245"/>
      <c r="AD15" s="249"/>
      <c r="AE15" s="250"/>
      <c r="AF15" s="250"/>
      <c r="AG15" s="251"/>
      <c r="AH15" s="418"/>
      <c r="AI15" s="279"/>
      <c r="AJ15" s="279"/>
      <c r="AK15" s="282"/>
      <c r="AL15" s="341"/>
      <c r="AM15" s="342"/>
      <c r="AN15" s="264"/>
      <c r="AO15" s="264"/>
      <c r="AP15" s="264"/>
      <c r="AQ15" s="264"/>
      <c r="AR15" s="264"/>
      <c r="AS15" s="265"/>
    </row>
    <row r="16" spans="1:45" ht="18" customHeight="1" x14ac:dyDescent="0.15">
      <c r="B16" s="443">
        <f>'報告書（事業主控）'!B16</f>
        <v>0</v>
      </c>
      <c r="C16" s="444"/>
      <c r="D16" s="444"/>
      <c r="E16" s="444"/>
      <c r="F16" s="444"/>
      <c r="G16" s="444"/>
      <c r="H16" s="444"/>
      <c r="I16" s="477"/>
      <c r="J16" s="443">
        <f>'報告書（事業主控）'!J16</f>
        <v>0</v>
      </c>
      <c r="K16" s="444"/>
      <c r="L16" s="444"/>
      <c r="M16" s="444"/>
      <c r="N16" s="445"/>
      <c r="O16" s="149">
        <f>'報告書（事業主控）'!O16</f>
        <v>0</v>
      </c>
      <c r="P16" s="69" t="s">
        <v>0</v>
      </c>
      <c r="Q16" s="149">
        <f>'報告書（事業主控）'!Q16</f>
        <v>0</v>
      </c>
      <c r="R16" s="69" t="s">
        <v>1</v>
      </c>
      <c r="S16" s="149">
        <f>'報告書（事業主控）'!S16</f>
        <v>0</v>
      </c>
      <c r="T16" s="209" t="s">
        <v>20</v>
      </c>
      <c r="U16" s="209"/>
      <c r="V16" s="453">
        <f>'報告書（事業主控）'!V16:X16</f>
        <v>0</v>
      </c>
      <c r="W16" s="454"/>
      <c r="X16" s="454"/>
      <c r="Y16" s="70" t="s">
        <v>8</v>
      </c>
      <c r="Z16" s="71"/>
      <c r="AA16" s="72"/>
      <c r="AB16" s="72"/>
      <c r="AC16" s="70" t="s">
        <v>8</v>
      </c>
      <c r="AD16" s="71"/>
      <c r="AE16" s="72"/>
      <c r="AF16" s="72"/>
      <c r="AG16" s="73" t="s">
        <v>8</v>
      </c>
      <c r="AH16" s="505">
        <f>'報告書（事業主控）'!AH16</f>
        <v>0</v>
      </c>
      <c r="AI16" s="506"/>
      <c r="AJ16" s="506"/>
      <c r="AK16" s="507"/>
      <c r="AL16" s="71"/>
      <c r="AM16" s="74"/>
      <c r="AN16" s="470">
        <f>'報告書（事業主控）'!AN16</f>
        <v>0</v>
      </c>
      <c r="AO16" s="471"/>
      <c r="AP16" s="471"/>
      <c r="AQ16" s="471"/>
      <c r="AR16" s="471"/>
      <c r="AS16" s="73" t="s">
        <v>8</v>
      </c>
    </row>
    <row r="17" spans="2:45" ht="18" customHeight="1" x14ac:dyDescent="0.2">
      <c r="B17" s="462"/>
      <c r="C17" s="463"/>
      <c r="D17" s="463"/>
      <c r="E17" s="463"/>
      <c r="F17" s="463"/>
      <c r="G17" s="463"/>
      <c r="H17" s="463"/>
      <c r="I17" s="478"/>
      <c r="J17" s="462"/>
      <c r="K17" s="463"/>
      <c r="L17" s="463"/>
      <c r="M17" s="463"/>
      <c r="N17" s="464"/>
      <c r="O17" s="150">
        <f>'報告書（事業主控）'!O17</f>
        <v>0</v>
      </c>
      <c r="P17" s="11" t="s">
        <v>0</v>
      </c>
      <c r="Q17" s="150">
        <f>'報告書（事業主控）'!Q17</f>
        <v>0</v>
      </c>
      <c r="R17" s="11" t="s">
        <v>1</v>
      </c>
      <c r="S17" s="150">
        <f>'報告書（事業主控）'!S17</f>
        <v>0</v>
      </c>
      <c r="T17" s="212" t="s">
        <v>21</v>
      </c>
      <c r="U17" s="212"/>
      <c r="V17" s="439">
        <f>'報告書（事業主控）'!V17</f>
        <v>0</v>
      </c>
      <c r="W17" s="440"/>
      <c r="X17" s="440"/>
      <c r="Y17" s="440"/>
      <c r="Z17" s="439">
        <f>'報告書（事業主控）'!Z17</f>
        <v>0</v>
      </c>
      <c r="AA17" s="440"/>
      <c r="AB17" s="440"/>
      <c r="AC17" s="440"/>
      <c r="AD17" s="439">
        <f>'報告書（事業主控）'!AD17</f>
        <v>0</v>
      </c>
      <c r="AE17" s="440"/>
      <c r="AF17" s="440"/>
      <c r="AG17" s="440"/>
      <c r="AH17" s="439">
        <f>'報告書（事業主控）'!AH17</f>
        <v>0</v>
      </c>
      <c r="AI17" s="440"/>
      <c r="AJ17" s="440"/>
      <c r="AK17" s="476"/>
      <c r="AL17" s="460">
        <f>'報告書（事業主控）'!AL17</f>
        <v>0</v>
      </c>
      <c r="AM17" s="461"/>
      <c r="AN17" s="473">
        <f>'報告書（事業主控）'!AN17</f>
        <v>0</v>
      </c>
      <c r="AO17" s="474"/>
      <c r="AP17" s="474"/>
      <c r="AQ17" s="474"/>
      <c r="AR17" s="474"/>
      <c r="AS17" s="56"/>
    </row>
    <row r="18" spans="2:45" ht="18" customHeight="1" x14ac:dyDescent="0.2">
      <c r="B18" s="443">
        <f>'報告書（事業主控）'!B18</f>
        <v>0</v>
      </c>
      <c r="C18" s="444"/>
      <c r="D18" s="444"/>
      <c r="E18" s="444"/>
      <c r="F18" s="444"/>
      <c r="G18" s="444"/>
      <c r="H18" s="444"/>
      <c r="I18" s="477"/>
      <c r="J18" s="443">
        <f>'報告書（事業主控）'!J18</f>
        <v>0</v>
      </c>
      <c r="K18" s="444"/>
      <c r="L18" s="444"/>
      <c r="M18" s="444"/>
      <c r="N18" s="445"/>
      <c r="O18" s="149">
        <f>'報告書（事業主控）'!O18</f>
        <v>0</v>
      </c>
      <c r="P18" s="69" t="s">
        <v>0</v>
      </c>
      <c r="Q18" s="149">
        <f>'報告書（事業主控）'!Q18</f>
        <v>0</v>
      </c>
      <c r="R18" s="69" t="s">
        <v>1</v>
      </c>
      <c r="S18" s="149">
        <f>'報告書（事業主控）'!S18</f>
        <v>0</v>
      </c>
      <c r="T18" s="209" t="s">
        <v>20</v>
      </c>
      <c r="U18" s="209"/>
      <c r="V18" s="453">
        <f>'報告書（事業主控）'!V18:X18</f>
        <v>0</v>
      </c>
      <c r="W18" s="454"/>
      <c r="X18" s="454"/>
      <c r="Y18" s="75"/>
      <c r="Z18" s="76"/>
      <c r="AA18" s="77"/>
      <c r="AB18" s="77"/>
      <c r="AC18" s="75"/>
      <c r="AD18" s="76"/>
      <c r="AE18" s="77"/>
      <c r="AF18" s="77"/>
      <c r="AG18" s="75"/>
      <c r="AH18" s="470">
        <f>'報告書（事業主控）'!AH18</f>
        <v>0</v>
      </c>
      <c r="AI18" s="471"/>
      <c r="AJ18" s="471"/>
      <c r="AK18" s="504"/>
      <c r="AL18" s="76"/>
      <c r="AM18" s="78"/>
      <c r="AN18" s="470">
        <f>'報告書（事業主控）'!AN18</f>
        <v>0</v>
      </c>
      <c r="AO18" s="471"/>
      <c r="AP18" s="471"/>
      <c r="AQ18" s="471"/>
      <c r="AR18" s="471"/>
      <c r="AS18" s="79"/>
    </row>
    <row r="19" spans="2:45" ht="18" customHeight="1" x14ac:dyDescent="0.2">
      <c r="B19" s="462"/>
      <c r="C19" s="463"/>
      <c r="D19" s="463"/>
      <c r="E19" s="463"/>
      <c r="F19" s="463"/>
      <c r="G19" s="463"/>
      <c r="H19" s="463"/>
      <c r="I19" s="478"/>
      <c r="J19" s="462"/>
      <c r="K19" s="463"/>
      <c r="L19" s="463"/>
      <c r="M19" s="463"/>
      <c r="N19" s="464"/>
      <c r="O19" s="150">
        <f>'報告書（事業主控）'!O19</f>
        <v>0</v>
      </c>
      <c r="P19" s="11" t="s">
        <v>0</v>
      </c>
      <c r="Q19" s="150">
        <f>'報告書（事業主控）'!Q19</f>
        <v>0</v>
      </c>
      <c r="R19" s="11" t="s">
        <v>1</v>
      </c>
      <c r="S19" s="150">
        <f>'報告書（事業主控）'!S19</f>
        <v>0</v>
      </c>
      <c r="T19" s="212" t="s">
        <v>21</v>
      </c>
      <c r="U19" s="212"/>
      <c r="V19" s="439">
        <f>'報告書（事業主控）'!V19</f>
        <v>0</v>
      </c>
      <c r="W19" s="440"/>
      <c r="X19" s="440"/>
      <c r="Y19" s="440"/>
      <c r="Z19" s="439">
        <f>'報告書（事業主控）'!Z19</f>
        <v>0</v>
      </c>
      <c r="AA19" s="440"/>
      <c r="AB19" s="440"/>
      <c r="AC19" s="440"/>
      <c r="AD19" s="439">
        <f>'報告書（事業主控）'!AD19</f>
        <v>0</v>
      </c>
      <c r="AE19" s="440"/>
      <c r="AF19" s="440"/>
      <c r="AG19" s="440"/>
      <c r="AH19" s="439">
        <f>'報告書（事業主控）'!AH19</f>
        <v>0</v>
      </c>
      <c r="AI19" s="440"/>
      <c r="AJ19" s="440"/>
      <c r="AK19" s="476"/>
      <c r="AL19" s="460">
        <f>'報告書（事業主控）'!AL19</f>
        <v>0</v>
      </c>
      <c r="AM19" s="461"/>
      <c r="AN19" s="473">
        <f>'報告書（事業主控）'!AN19</f>
        <v>0</v>
      </c>
      <c r="AO19" s="474"/>
      <c r="AP19" s="474"/>
      <c r="AQ19" s="474"/>
      <c r="AR19" s="474"/>
      <c r="AS19" s="56"/>
    </row>
    <row r="20" spans="2:45" ht="18" customHeight="1" x14ac:dyDescent="0.2">
      <c r="B20" s="443">
        <f>'報告書（事業主控）'!B20</f>
        <v>0</v>
      </c>
      <c r="C20" s="444"/>
      <c r="D20" s="444"/>
      <c r="E20" s="444"/>
      <c r="F20" s="444"/>
      <c r="G20" s="444"/>
      <c r="H20" s="444"/>
      <c r="I20" s="477"/>
      <c r="J20" s="443">
        <f>'報告書（事業主控）'!J20</f>
        <v>0</v>
      </c>
      <c r="K20" s="444"/>
      <c r="L20" s="444"/>
      <c r="M20" s="444"/>
      <c r="N20" s="445"/>
      <c r="O20" s="149">
        <f>'報告書（事業主控）'!O20</f>
        <v>0</v>
      </c>
      <c r="P20" s="69" t="s">
        <v>31</v>
      </c>
      <c r="Q20" s="149">
        <f>'報告書（事業主控）'!Q20</f>
        <v>0</v>
      </c>
      <c r="R20" s="69" t="s">
        <v>32</v>
      </c>
      <c r="S20" s="149">
        <f>'報告書（事業主控）'!S20</f>
        <v>0</v>
      </c>
      <c r="T20" s="209" t="s">
        <v>33</v>
      </c>
      <c r="U20" s="209"/>
      <c r="V20" s="453">
        <f>'報告書（事業主控）'!V20:X20</f>
        <v>0</v>
      </c>
      <c r="W20" s="454"/>
      <c r="X20" s="454"/>
      <c r="Y20" s="75"/>
      <c r="Z20" s="76"/>
      <c r="AA20" s="77"/>
      <c r="AB20" s="77"/>
      <c r="AC20" s="75"/>
      <c r="AD20" s="76"/>
      <c r="AE20" s="77"/>
      <c r="AF20" s="77"/>
      <c r="AG20" s="75"/>
      <c r="AH20" s="470">
        <f>'報告書（事業主控）'!AH20</f>
        <v>0</v>
      </c>
      <c r="AI20" s="471"/>
      <c r="AJ20" s="471"/>
      <c r="AK20" s="504"/>
      <c r="AL20" s="76"/>
      <c r="AM20" s="78"/>
      <c r="AN20" s="470">
        <f>'報告書（事業主控）'!AN20</f>
        <v>0</v>
      </c>
      <c r="AO20" s="471"/>
      <c r="AP20" s="471"/>
      <c r="AQ20" s="471"/>
      <c r="AR20" s="471"/>
      <c r="AS20" s="79"/>
    </row>
    <row r="21" spans="2:45" ht="18" customHeight="1" x14ac:dyDescent="0.2">
      <c r="B21" s="446"/>
      <c r="C21" s="447"/>
      <c r="D21" s="447"/>
      <c r="E21" s="447"/>
      <c r="F21" s="447"/>
      <c r="G21" s="447"/>
      <c r="H21" s="447"/>
      <c r="I21" s="491"/>
      <c r="J21" s="446"/>
      <c r="K21" s="447"/>
      <c r="L21" s="447"/>
      <c r="M21" s="447"/>
      <c r="N21" s="448"/>
      <c r="O21" s="151">
        <f>'報告書（事業主控）'!O21</f>
        <v>0</v>
      </c>
      <c r="P21" s="53" t="s">
        <v>31</v>
      </c>
      <c r="Q21" s="151">
        <f>'報告書（事業主控）'!Q21</f>
        <v>0</v>
      </c>
      <c r="R21" s="53" t="s">
        <v>32</v>
      </c>
      <c r="S21" s="151">
        <f>'報告書（事業主控）'!S21</f>
        <v>0</v>
      </c>
      <c r="T21" s="481" t="s">
        <v>34</v>
      </c>
      <c r="U21" s="481"/>
      <c r="V21" s="473">
        <f>'報告書（事業主控）'!V21</f>
        <v>0</v>
      </c>
      <c r="W21" s="474"/>
      <c r="X21" s="474"/>
      <c r="Y21" s="475"/>
      <c r="Z21" s="473">
        <f>'報告書（事業主控）'!Z21</f>
        <v>0</v>
      </c>
      <c r="AA21" s="474"/>
      <c r="AB21" s="474"/>
      <c r="AC21" s="474"/>
      <c r="AD21" s="473">
        <f>'報告書（事業主控）'!AD21</f>
        <v>0</v>
      </c>
      <c r="AE21" s="474"/>
      <c r="AF21" s="474"/>
      <c r="AG21" s="474"/>
      <c r="AH21" s="439">
        <f>'報告書（事業主控）'!AH21</f>
        <v>0</v>
      </c>
      <c r="AI21" s="440"/>
      <c r="AJ21" s="440"/>
      <c r="AK21" s="476"/>
      <c r="AL21" s="460">
        <f>'報告書（事業主控）'!AL21</f>
        <v>0</v>
      </c>
      <c r="AM21" s="461"/>
      <c r="AN21" s="473">
        <f>'報告書（事業主控）'!AN21</f>
        <v>0</v>
      </c>
      <c r="AO21" s="474"/>
      <c r="AP21" s="474"/>
      <c r="AQ21" s="474"/>
      <c r="AR21" s="474"/>
      <c r="AS21" s="56"/>
    </row>
    <row r="22" spans="2:45" ht="18" customHeight="1" x14ac:dyDescent="0.2">
      <c r="B22" s="492">
        <f>'報告書（事業主控）'!B22</f>
        <v>0</v>
      </c>
      <c r="C22" s="493"/>
      <c r="D22" s="493"/>
      <c r="E22" s="493"/>
      <c r="F22" s="493"/>
      <c r="G22" s="493"/>
      <c r="H22" s="493"/>
      <c r="I22" s="494"/>
      <c r="J22" s="492">
        <f>'報告書（事業主控）'!J22</f>
        <v>0</v>
      </c>
      <c r="K22" s="493"/>
      <c r="L22" s="493"/>
      <c r="M22" s="493"/>
      <c r="N22" s="495"/>
      <c r="O22" s="150">
        <f>'報告書（事業主控）'!O22</f>
        <v>0</v>
      </c>
      <c r="P22" s="11" t="s">
        <v>31</v>
      </c>
      <c r="Q22" s="150">
        <f>'報告書（事業主控）'!Q22</f>
        <v>0</v>
      </c>
      <c r="R22" s="11" t="s">
        <v>32</v>
      </c>
      <c r="S22" s="150">
        <f>'報告書（事業主控）'!S22</f>
        <v>0</v>
      </c>
      <c r="T22" s="212" t="s">
        <v>33</v>
      </c>
      <c r="U22" s="212"/>
      <c r="V22" s="453">
        <f>'報告書（事業主控）'!V22:X22</f>
        <v>0</v>
      </c>
      <c r="W22" s="454"/>
      <c r="X22" s="454"/>
      <c r="Y22" s="29"/>
      <c r="Z22" s="80"/>
      <c r="AA22" s="57"/>
      <c r="AB22" s="57"/>
      <c r="AC22" s="29"/>
      <c r="AD22" s="80"/>
      <c r="AE22" s="57"/>
      <c r="AF22" s="57"/>
      <c r="AG22" s="29"/>
      <c r="AH22" s="470">
        <f>'報告書（事業主控）'!AH22</f>
        <v>0</v>
      </c>
      <c r="AI22" s="471"/>
      <c r="AJ22" s="471"/>
      <c r="AK22" s="504"/>
      <c r="AL22" s="80"/>
      <c r="AM22" s="81"/>
      <c r="AN22" s="470">
        <f>'報告書（事業主控）'!AN22</f>
        <v>0</v>
      </c>
      <c r="AO22" s="471"/>
      <c r="AP22" s="471"/>
      <c r="AQ22" s="471"/>
      <c r="AR22" s="471"/>
      <c r="AS22" s="79"/>
    </row>
    <row r="23" spans="2:45" ht="18" customHeight="1" x14ac:dyDescent="0.2">
      <c r="B23" s="446"/>
      <c r="C23" s="447"/>
      <c r="D23" s="447"/>
      <c r="E23" s="447"/>
      <c r="F23" s="447"/>
      <c r="G23" s="447"/>
      <c r="H23" s="447"/>
      <c r="I23" s="491"/>
      <c r="J23" s="446"/>
      <c r="K23" s="447"/>
      <c r="L23" s="447"/>
      <c r="M23" s="447"/>
      <c r="N23" s="448"/>
      <c r="O23" s="151">
        <f>'報告書（事業主控）'!O23</f>
        <v>0</v>
      </c>
      <c r="P23" s="53" t="s">
        <v>31</v>
      </c>
      <c r="Q23" s="151">
        <f>'報告書（事業主控）'!Q23</f>
        <v>0</v>
      </c>
      <c r="R23" s="53" t="s">
        <v>32</v>
      </c>
      <c r="S23" s="151">
        <f>'報告書（事業主控）'!S23</f>
        <v>0</v>
      </c>
      <c r="T23" s="481" t="s">
        <v>34</v>
      </c>
      <c r="U23" s="481"/>
      <c r="V23" s="439">
        <f>'報告書（事業主控）'!V23</f>
        <v>0</v>
      </c>
      <c r="W23" s="440"/>
      <c r="X23" s="440"/>
      <c r="Y23" s="440"/>
      <c r="Z23" s="439">
        <f>'報告書（事業主控）'!Z23</f>
        <v>0</v>
      </c>
      <c r="AA23" s="440"/>
      <c r="AB23" s="440"/>
      <c r="AC23" s="440"/>
      <c r="AD23" s="439">
        <f>'報告書（事業主控）'!AD23</f>
        <v>0</v>
      </c>
      <c r="AE23" s="440"/>
      <c r="AF23" s="440"/>
      <c r="AG23" s="440"/>
      <c r="AH23" s="439">
        <f>'報告書（事業主控）'!AH23</f>
        <v>0</v>
      </c>
      <c r="AI23" s="440"/>
      <c r="AJ23" s="440"/>
      <c r="AK23" s="476"/>
      <c r="AL23" s="460">
        <f>'報告書（事業主控）'!AL23</f>
        <v>0</v>
      </c>
      <c r="AM23" s="461"/>
      <c r="AN23" s="473">
        <f>'報告書（事業主控）'!AN23</f>
        <v>0</v>
      </c>
      <c r="AO23" s="474"/>
      <c r="AP23" s="474"/>
      <c r="AQ23" s="474"/>
      <c r="AR23" s="474"/>
      <c r="AS23" s="56"/>
    </row>
    <row r="24" spans="2:45" ht="18" customHeight="1" x14ac:dyDescent="0.2">
      <c r="B24" s="492">
        <f>'報告書（事業主控）'!B24</f>
        <v>0</v>
      </c>
      <c r="C24" s="493"/>
      <c r="D24" s="493"/>
      <c r="E24" s="493"/>
      <c r="F24" s="493"/>
      <c r="G24" s="493"/>
      <c r="H24" s="493"/>
      <c r="I24" s="494"/>
      <c r="J24" s="492">
        <f>'報告書（事業主控）'!J24</f>
        <v>0</v>
      </c>
      <c r="K24" s="493"/>
      <c r="L24" s="493"/>
      <c r="M24" s="493"/>
      <c r="N24" s="495"/>
      <c r="O24" s="150">
        <f>'報告書（事業主控）'!O24</f>
        <v>0</v>
      </c>
      <c r="P24" s="11" t="s">
        <v>31</v>
      </c>
      <c r="Q24" s="150">
        <f>'報告書（事業主控）'!Q24</f>
        <v>0</v>
      </c>
      <c r="R24" s="11" t="s">
        <v>32</v>
      </c>
      <c r="S24" s="150">
        <f>'報告書（事業主控）'!S24</f>
        <v>0</v>
      </c>
      <c r="T24" s="212" t="s">
        <v>33</v>
      </c>
      <c r="U24" s="212"/>
      <c r="V24" s="453">
        <f>'報告書（事業主控）'!V24:X24</f>
        <v>0</v>
      </c>
      <c r="W24" s="454"/>
      <c r="X24" s="454"/>
      <c r="Y24" s="75"/>
      <c r="Z24" s="76"/>
      <c r="AA24" s="77"/>
      <c r="AB24" s="77"/>
      <c r="AC24" s="75"/>
      <c r="AD24" s="76"/>
      <c r="AE24" s="77"/>
      <c r="AF24" s="77"/>
      <c r="AG24" s="75"/>
      <c r="AH24" s="470">
        <f>'報告書（事業主控）'!AH24</f>
        <v>0</v>
      </c>
      <c r="AI24" s="471"/>
      <c r="AJ24" s="471"/>
      <c r="AK24" s="504"/>
      <c r="AL24" s="80"/>
      <c r="AM24" s="81"/>
      <c r="AN24" s="470">
        <f>'報告書（事業主控）'!AN24</f>
        <v>0</v>
      </c>
      <c r="AO24" s="471"/>
      <c r="AP24" s="471"/>
      <c r="AQ24" s="471"/>
      <c r="AR24" s="471"/>
      <c r="AS24" s="79"/>
    </row>
    <row r="25" spans="2:45" ht="18" customHeight="1" x14ac:dyDescent="0.2">
      <c r="B25" s="446"/>
      <c r="C25" s="447"/>
      <c r="D25" s="447"/>
      <c r="E25" s="447"/>
      <c r="F25" s="447"/>
      <c r="G25" s="447"/>
      <c r="H25" s="447"/>
      <c r="I25" s="491"/>
      <c r="J25" s="446"/>
      <c r="K25" s="447"/>
      <c r="L25" s="447"/>
      <c r="M25" s="447"/>
      <c r="N25" s="448"/>
      <c r="O25" s="151">
        <f>'報告書（事業主控）'!O25</f>
        <v>0</v>
      </c>
      <c r="P25" s="53" t="s">
        <v>31</v>
      </c>
      <c r="Q25" s="151">
        <f>'報告書（事業主控）'!Q25</f>
        <v>0</v>
      </c>
      <c r="R25" s="53" t="s">
        <v>32</v>
      </c>
      <c r="S25" s="151">
        <f>'報告書（事業主控）'!S25</f>
        <v>0</v>
      </c>
      <c r="T25" s="481" t="s">
        <v>34</v>
      </c>
      <c r="U25" s="481"/>
      <c r="V25" s="439">
        <f>'報告書（事業主控）'!V25</f>
        <v>0</v>
      </c>
      <c r="W25" s="440"/>
      <c r="X25" s="440"/>
      <c r="Y25" s="440"/>
      <c r="Z25" s="439">
        <f>'報告書（事業主控）'!Z25</f>
        <v>0</v>
      </c>
      <c r="AA25" s="440"/>
      <c r="AB25" s="440"/>
      <c r="AC25" s="440"/>
      <c r="AD25" s="439">
        <f>'報告書（事業主控）'!AD25</f>
        <v>0</v>
      </c>
      <c r="AE25" s="440"/>
      <c r="AF25" s="440"/>
      <c r="AG25" s="440"/>
      <c r="AH25" s="439">
        <f>'報告書（事業主控）'!AH25</f>
        <v>0</v>
      </c>
      <c r="AI25" s="440"/>
      <c r="AJ25" s="440"/>
      <c r="AK25" s="476"/>
      <c r="AL25" s="460">
        <f>'報告書（事業主控）'!AL25</f>
        <v>0</v>
      </c>
      <c r="AM25" s="461"/>
      <c r="AN25" s="473">
        <f>'報告書（事業主控）'!AN25</f>
        <v>0</v>
      </c>
      <c r="AO25" s="474"/>
      <c r="AP25" s="474"/>
      <c r="AQ25" s="474"/>
      <c r="AR25" s="474"/>
      <c r="AS25" s="56"/>
    </row>
    <row r="26" spans="2:45" ht="18" customHeight="1" x14ac:dyDescent="0.2">
      <c r="B26" s="174" t="s">
        <v>83</v>
      </c>
      <c r="C26" s="175"/>
      <c r="D26" s="175"/>
      <c r="E26" s="176"/>
      <c r="F26" s="482">
        <f>'報告書（事業主控）'!F26</f>
        <v>0</v>
      </c>
      <c r="G26" s="483"/>
      <c r="H26" s="483"/>
      <c r="I26" s="483"/>
      <c r="J26" s="483"/>
      <c r="K26" s="483"/>
      <c r="L26" s="483"/>
      <c r="M26" s="483"/>
      <c r="N26" s="484"/>
      <c r="O26" s="174" t="s">
        <v>84</v>
      </c>
      <c r="P26" s="175"/>
      <c r="Q26" s="175"/>
      <c r="R26" s="175"/>
      <c r="S26" s="175"/>
      <c r="T26" s="175"/>
      <c r="U26" s="176"/>
      <c r="V26" s="470">
        <f>'報告書（事業主控）'!V26</f>
        <v>0</v>
      </c>
      <c r="W26" s="471"/>
      <c r="X26" s="471"/>
      <c r="Y26" s="504"/>
      <c r="Z26" s="76"/>
      <c r="AA26" s="77"/>
      <c r="AB26" s="77"/>
      <c r="AC26" s="75"/>
      <c r="AD26" s="76"/>
      <c r="AE26" s="77"/>
      <c r="AF26" s="77"/>
      <c r="AG26" s="75"/>
      <c r="AH26" s="470">
        <f>'報告書（事業主控）'!AH26</f>
        <v>0</v>
      </c>
      <c r="AI26" s="471"/>
      <c r="AJ26" s="471"/>
      <c r="AK26" s="504"/>
      <c r="AL26" s="76"/>
      <c r="AM26" s="78"/>
      <c r="AN26" s="470">
        <f>'報告書（事業主控）'!AN26</f>
        <v>0</v>
      </c>
      <c r="AO26" s="471"/>
      <c r="AP26" s="471"/>
      <c r="AQ26" s="471"/>
      <c r="AR26" s="471"/>
      <c r="AS26" s="79"/>
    </row>
    <row r="27" spans="2:45" ht="18" customHeight="1" x14ac:dyDescent="0.2">
      <c r="B27" s="177"/>
      <c r="C27" s="178"/>
      <c r="D27" s="178"/>
      <c r="E27" s="179"/>
      <c r="F27" s="485"/>
      <c r="G27" s="486"/>
      <c r="H27" s="486"/>
      <c r="I27" s="486"/>
      <c r="J27" s="486"/>
      <c r="K27" s="486"/>
      <c r="L27" s="486"/>
      <c r="M27" s="486"/>
      <c r="N27" s="487"/>
      <c r="O27" s="177"/>
      <c r="P27" s="178"/>
      <c r="Q27" s="178"/>
      <c r="R27" s="178"/>
      <c r="S27" s="178"/>
      <c r="T27" s="178"/>
      <c r="U27" s="179"/>
      <c r="V27" s="498">
        <f>'報告書（事業主控）'!V27</f>
        <v>0</v>
      </c>
      <c r="W27" s="499"/>
      <c r="X27" s="499"/>
      <c r="Y27" s="500"/>
      <c r="Z27" s="498">
        <f>'報告書（事業主控）'!Z27</f>
        <v>0</v>
      </c>
      <c r="AA27" s="510"/>
      <c r="AB27" s="510"/>
      <c r="AC27" s="511"/>
      <c r="AD27" s="498">
        <f>'報告書（事業主控）'!AD27</f>
        <v>0</v>
      </c>
      <c r="AE27" s="510"/>
      <c r="AF27" s="510"/>
      <c r="AG27" s="511"/>
      <c r="AH27" s="498">
        <f>'報告書（事業主控）'!AH27</f>
        <v>0</v>
      </c>
      <c r="AI27" s="509"/>
      <c r="AJ27" s="509"/>
      <c r="AK27" s="509"/>
      <c r="AL27" s="80"/>
      <c r="AM27" s="81"/>
      <c r="AN27" s="498">
        <f>'報告書（事業主控）'!AN27</f>
        <v>0</v>
      </c>
      <c r="AO27" s="499"/>
      <c r="AP27" s="499"/>
      <c r="AQ27" s="499"/>
      <c r="AR27" s="499"/>
      <c r="AS27" s="152"/>
    </row>
    <row r="28" spans="2:45" ht="18" customHeight="1" x14ac:dyDescent="0.2">
      <c r="B28" s="180"/>
      <c r="C28" s="181"/>
      <c r="D28" s="181"/>
      <c r="E28" s="182"/>
      <c r="F28" s="488"/>
      <c r="G28" s="489"/>
      <c r="H28" s="489"/>
      <c r="I28" s="489"/>
      <c r="J28" s="489"/>
      <c r="K28" s="489"/>
      <c r="L28" s="489"/>
      <c r="M28" s="489"/>
      <c r="N28" s="490"/>
      <c r="O28" s="180"/>
      <c r="P28" s="181"/>
      <c r="Q28" s="181"/>
      <c r="R28" s="181"/>
      <c r="S28" s="181"/>
      <c r="T28" s="181"/>
      <c r="U28" s="182"/>
      <c r="V28" s="473">
        <f>'報告書（事業主控）'!V28</f>
        <v>0</v>
      </c>
      <c r="W28" s="474"/>
      <c r="X28" s="474"/>
      <c r="Y28" s="475"/>
      <c r="Z28" s="473">
        <f>'報告書（事業主控）'!Z28</f>
        <v>0</v>
      </c>
      <c r="AA28" s="474"/>
      <c r="AB28" s="474"/>
      <c r="AC28" s="475"/>
      <c r="AD28" s="473">
        <f>'報告書（事業主控）'!AD28</f>
        <v>0</v>
      </c>
      <c r="AE28" s="474"/>
      <c r="AF28" s="474"/>
      <c r="AG28" s="475"/>
      <c r="AH28" s="473">
        <f>'報告書（事業主控）'!AH28</f>
        <v>0</v>
      </c>
      <c r="AI28" s="474"/>
      <c r="AJ28" s="474"/>
      <c r="AK28" s="475"/>
      <c r="AL28" s="55"/>
      <c r="AM28" s="56"/>
      <c r="AN28" s="473">
        <f>'報告書（事業主控）'!AN28</f>
        <v>0</v>
      </c>
      <c r="AO28" s="474"/>
      <c r="AP28" s="474"/>
      <c r="AQ28" s="474"/>
      <c r="AR28" s="474"/>
      <c r="AS28" s="56"/>
    </row>
    <row r="29" spans="2:45" ht="15.75" customHeight="1" x14ac:dyDescent="0.2">
      <c r="D29" s="2" t="s">
        <v>22</v>
      </c>
      <c r="AN29" s="532">
        <f>'報告書（事業主控）'!AN29:AR29</f>
        <v>0</v>
      </c>
      <c r="AO29" s="532"/>
      <c r="AP29" s="532"/>
      <c r="AQ29" s="532"/>
      <c r="AR29" s="532"/>
    </row>
    <row r="30" spans="2:45" ht="15" customHeight="1" x14ac:dyDescent="0.2">
      <c r="AG30" s="9"/>
      <c r="AI30" s="10" t="s">
        <v>85</v>
      </c>
      <c r="AJ30" s="508">
        <f>'報告書（事業主控）'!AJ30</f>
        <v>0</v>
      </c>
      <c r="AK30" s="508"/>
      <c r="AL30" s="508"/>
      <c r="AM30" s="212" t="s">
        <v>76</v>
      </c>
      <c r="AN30" s="212"/>
      <c r="AO30" s="501">
        <f>'報告書（事業主控）'!AO30</f>
        <v>0</v>
      </c>
      <c r="AP30" s="501"/>
      <c r="AQ30" s="501"/>
      <c r="AR30" s="153"/>
      <c r="AS30" s="11" t="s">
        <v>77</v>
      </c>
    </row>
    <row r="31" spans="2:45" ht="15" customHeight="1" x14ac:dyDescent="0.2">
      <c r="D31" s="424">
        <f>'報告書（事業主控）'!D31</f>
        <v>0</v>
      </c>
      <c r="E31" s="424"/>
      <c r="F31" s="12" t="s">
        <v>0</v>
      </c>
      <c r="G31" s="424">
        <f>'報告書（事業主控）'!G31</f>
        <v>0</v>
      </c>
      <c r="H31" s="424"/>
      <c r="I31" s="12" t="s">
        <v>1</v>
      </c>
      <c r="J31" s="424">
        <f>'報告書（事業主控）'!J31</f>
        <v>0</v>
      </c>
      <c r="K31" s="424"/>
      <c r="L31" s="12" t="s">
        <v>23</v>
      </c>
      <c r="AG31" s="13"/>
      <c r="AI31" s="10" t="s">
        <v>86</v>
      </c>
      <c r="AJ31" s="479">
        <f>'報告書（事業主控）'!AJ31</f>
        <v>0</v>
      </c>
      <c r="AK31" s="480"/>
      <c r="AL31" s="11" t="s">
        <v>87</v>
      </c>
      <c r="AM31" s="508">
        <f>'報告書（事業主控）'!AM31</f>
        <v>0</v>
      </c>
      <c r="AN31" s="508"/>
      <c r="AO31" s="11" t="s">
        <v>76</v>
      </c>
      <c r="AP31" s="501">
        <f>'報告書（事業主控）'!AP31</f>
        <v>0</v>
      </c>
      <c r="AQ31" s="501"/>
      <c r="AR31" s="153"/>
      <c r="AS31" s="11" t="s">
        <v>77</v>
      </c>
    </row>
    <row r="32" spans="2:45" ht="18" customHeight="1" x14ac:dyDescent="0.2">
      <c r="D32" s="9"/>
      <c r="E32" s="9"/>
      <c r="F32" s="9"/>
      <c r="G32" s="9"/>
      <c r="AA32" s="309" t="s">
        <v>24</v>
      </c>
      <c r="AB32" s="309"/>
      <c r="AC32" s="472">
        <f>'報告書（事業主控）'!AC32</f>
        <v>0</v>
      </c>
      <c r="AD32" s="472"/>
      <c r="AE32" s="472"/>
      <c r="AF32" s="472"/>
      <c r="AG32" s="472"/>
      <c r="AH32" s="472"/>
      <c r="AI32" s="472"/>
      <c r="AJ32" s="472"/>
      <c r="AK32" s="472"/>
      <c r="AL32" s="472"/>
      <c r="AM32" s="472"/>
      <c r="AN32" s="472"/>
      <c r="AO32" s="472"/>
      <c r="AP32" s="472"/>
      <c r="AQ32" s="472"/>
      <c r="AR32" s="472"/>
      <c r="AS32" s="472"/>
    </row>
    <row r="33" spans="2:45" ht="15" customHeight="1" x14ac:dyDescent="0.2">
      <c r="D33" s="9"/>
      <c r="E33" s="9"/>
      <c r="F33" s="9"/>
      <c r="G33" s="9"/>
      <c r="H33" s="3"/>
      <c r="X33" s="311" t="s">
        <v>25</v>
      </c>
      <c r="Y33" s="311"/>
      <c r="Z33" s="311"/>
      <c r="AA33" s="2"/>
      <c r="AB33" s="2"/>
      <c r="AC33" s="519">
        <f>'報告書（事業主控）'!AC33</f>
        <v>0</v>
      </c>
      <c r="AD33" s="519"/>
      <c r="AE33" s="519"/>
      <c r="AF33" s="519"/>
      <c r="AG33" s="519"/>
      <c r="AH33" s="519"/>
      <c r="AI33" s="519"/>
      <c r="AJ33" s="519"/>
      <c r="AK33" s="519"/>
      <c r="AL33" s="519"/>
      <c r="AM33" s="519"/>
      <c r="AN33" s="519"/>
      <c r="AS33" s="14"/>
    </row>
    <row r="34" spans="2:45" ht="15" customHeight="1" x14ac:dyDescent="0.2">
      <c r="D34" s="424" t="str">
        <f>'報告書（事業主控）'!D34</f>
        <v>宮城</v>
      </c>
      <c r="E34" s="424"/>
      <c r="F34" s="424"/>
      <c r="G34" s="424"/>
      <c r="H34" s="12" t="s">
        <v>26</v>
      </c>
      <c r="I34" s="12"/>
      <c r="J34" s="12"/>
      <c r="K34" s="12"/>
      <c r="L34" s="12"/>
      <c r="M34" s="12"/>
      <c r="N34" s="12"/>
      <c r="O34" s="12"/>
      <c r="P34" s="12"/>
      <c r="Q34" s="12"/>
      <c r="R34" s="15"/>
      <c r="S34" s="12"/>
      <c r="Y34" s="9"/>
      <c r="Z34" s="9"/>
      <c r="AA34" s="309" t="s">
        <v>27</v>
      </c>
      <c r="AB34" s="309"/>
      <c r="AC34" s="518">
        <f>'報告書（事業主控）'!AC34</f>
        <v>0</v>
      </c>
      <c r="AD34" s="518"/>
      <c r="AE34" s="518"/>
      <c r="AF34" s="518"/>
      <c r="AG34" s="518"/>
      <c r="AH34" s="518"/>
      <c r="AI34" s="518"/>
      <c r="AJ34" s="518"/>
      <c r="AK34" s="518"/>
      <c r="AL34" s="518"/>
      <c r="AM34" s="518"/>
      <c r="AN34" s="518"/>
      <c r="AO34" s="30"/>
      <c r="AP34" s="30"/>
      <c r="AQ34" s="30"/>
      <c r="AR34" s="30"/>
      <c r="AS34" s="53"/>
    </row>
    <row r="35" spans="2:45" ht="15" customHeight="1" x14ac:dyDescent="0.2">
      <c r="AC35" s="2"/>
      <c r="AD35" s="3" t="s">
        <v>88</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13" t="s">
        <v>29</v>
      </c>
      <c r="AB36" s="314"/>
      <c r="AC36" s="319" t="s">
        <v>89</v>
      </c>
      <c r="AD36" s="320"/>
      <c r="AE36" s="320"/>
      <c r="AF36" s="320"/>
      <c r="AG36" s="320"/>
      <c r="AH36" s="321"/>
      <c r="AI36" s="17"/>
      <c r="AJ36" s="325" t="s">
        <v>90</v>
      </c>
      <c r="AK36" s="325"/>
      <c r="AL36" s="325"/>
      <c r="AM36" s="325"/>
      <c r="AN36" s="325"/>
      <c r="AO36" s="20"/>
      <c r="AP36" s="327" t="s">
        <v>91</v>
      </c>
      <c r="AQ36" s="328"/>
      <c r="AR36" s="328"/>
      <c r="AS36" s="329"/>
    </row>
    <row r="37" spans="2:45" ht="16.2" customHeight="1" x14ac:dyDescent="0.2">
      <c r="D37" s="82" t="s">
        <v>92</v>
      </c>
      <c r="E37" s="16"/>
      <c r="F37" s="2"/>
      <c r="G37" s="2"/>
      <c r="H37" s="2"/>
      <c r="I37" s="2"/>
      <c r="J37" s="2"/>
      <c r="K37" s="2"/>
      <c r="L37" s="2"/>
      <c r="M37" s="2"/>
      <c r="N37" s="2"/>
      <c r="O37" s="2"/>
      <c r="P37" s="2"/>
      <c r="Q37" s="2"/>
      <c r="R37" s="2"/>
      <c r="S37" s="2"/>
      <c r="T37" s="2"/>
      <c r="U37" s="2"/>
      <c r="V37" s="2"/>
      <c r="W37" s="2"/>
      <c r="X37" s="2"/>
      <c r="AA37" s="315"/>
      <c r="AB37" s="316"/>
      <c r="AC37" s="322"/>
      <c r="AD37" s="323"/>
      <c r="AE37" s="323"/>
      <c r="AF37" s="323"/>
      <c r="AG37" s="323"/>
      <c r="AH37" s="324"/>
      <c r="AI37" s="3"/>
      <c r="AJ37" s="326"/>
      <c r="AK37" s="326"/>
      <c r="AL37" s="326"/>
      <c r="AM37" s="326"/>
      <c r="AN37" s="326"/>
      <c r="AO37" s="19"/>
      <c r="AP37" s="330"/>
      <c r="AQ37" s="331"/>
      <c r="AR37" s="331"/>
      <c r="AS37" s="332"/>
    </row>
    <row r="38" spans="2:45" ht="16.2" customHeight="1" x14ac:dyDescent="0.2">
      <c r="D38" s="16" t="s">
        <v>93</v>
      </c>
      <c r="E38" s="16"/>
      <c r="F38" s="2"/>
      <c r="G38" s="2"/>
      <c r="H38" s="2"/>
      <c r="I38" s="2"/>
      <c r="J38" s="2"/>
      <c r="K38" s="2"/>
      <c r="L38" s="2"/>
      <c r="M38" s="2"/>
      <c r="N38" s="2"/>
      <c r="O38" s="2"/>
      <c r="P38" s="2"/>
      <c r="Q38" s="2"/>
      <c r="R38" s="2"/>
      <c r="S38" s="2"/>
      <c r="T38" s="2"/>
      <c r="U38" s="2"/>
      <c r="V38" s="2"/>
      <c r="W38" s="2"/>
      <c r="X38" s="2"/>
      <c r="AA38" s="315"/>
      <c r="AB38" s="316"/>
      <c r="AC38" s="512">
        <f>'報告書（事業主控）'!AC38</f>
        <v>0</v>
      </c>
      <c r="AD38" s="513"/>
      <c r="AE38" s="513"/>
      <c r="AF38" s="513"/>
      <c r="AG38" s="513"/>
      <c r="AH38" s="514"/>
      <c r="AI38" s="528">
        <f>'報告書（事業主控）'!AI38</f>
        <v>0</v>
      </c>
      <c r="AJ38" s="529"/>
      <c r="AK38" s="529"/>
      <c r="AL38" s="529"/>
      <c r="AM38" s="529"/>
      <c r="AN38" s="529"/>
      <c r="AO38" s="520"/>
      <c r="AP38" s="522">
        <f>'報告書（事業主控）'!AP38</f>
        <v>0</v>
      </c>
      <c r="AQ38" s="523"/>
      <c r="AR38" s="523"/>
      <c r="AS38" s="524"/>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17"/>
      <c r="AB39" s="318"/>
      <c r="AC39" s="515"/>
      <c r="AD39" s="516"/>
      <c r="AE39" s="516"/>
      <c r="AF39" s="516"/>
      <c r="AG39" s="516"/>
      <c r="AH39" s="517"/>
      <c r="AI39" s="530"/>
      <c r="AJ39" s="531"/>
      <c r="AK39" s="531"/>
      <c r="AL39" s="531"/>
      <c r="AM39" s="531"/>
      <c r="AN39" s="531"/>
      <c r="AO39" s="521"/>
      <c r="AP39" s="525"/>
      <c r="AQ39" s="526"/>
      <c r="AR39" s="526"/>
      <c r="AS39" s="527"/>
    </row>
    <row r="40" spans="2:45" ht="9" customHeight="1" x14ac:dyDescent="0.2">
      <c r="D40" s="18"/>
      <c r="E40" s="16"/>
      <c r="F40" s="2"/>
      <c r="G40" s="2"/>
      <c r="H40" s="2"/>
      <c r="I40" s="2"/>
      <c r="J40" s="2"/>
      <c r="K40" s="2"/>
      <c r="L40" s="2"/>
      <c r="M40" s="2"/>
      <c r="N40" s="2"/>
      <c r="O40" s="2"/>
      <c r="P40" s="2"/>
      <c r="Q40" s="2"/>
      <c r="R40" s="2"/>
      <c r="S40" s="2"/>
      <c r="T40" s="2"/>
      <c r="U40" s="2"/>
      <c r="V40" s="2"/>
      <c r="W40" s="2"/>
      <c r="X40" s="2"/>
      <c r="AA40" s="31"/>
      <c r="AB40" s="31"/>
      <c r="AC40" s="58"/>
      <c r="AD40" s="58"/>
      <c r="AE40" s="58"/>
      <c r="AF40" s="58"/>
      <c r="AG40" s="58"/>
      <c r="AH40" s="58"/>
      <c r="AI40" s="58"/>
      <c r="AJ40" s="58"/>
      <c r="AK40" s="58"/>
      <c r="AL40" s="58"/>
      <c r="AM40" s="58"/>
      <c r="AN40" s="58"/>
      <c r="AO40" s="11"/>
      <c r="AP40" s="58"/>
      <c r="AQ40" s="32"/>
      <c r="AR40" s="32"/>
      <c r="AS40" s="32"/>
    </row>
    <row r="41" spans="2:45" ht="9" customHeight="1" x14ac:dyDescent="0.2">
      <c r="AQ41" s="33"/>
      <c r="AR41" s="33"/>
      <c r="AS41" s="33"/>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297" t="s">
        <v>73</v>
      </c>
      <c r="AN49" s="465"/>
      <c r="AO49" s="465"/>
      <c r="AP49" s="466"/>
    </row>
    <row r="50" spans="2:45" ht="12.75" customHeight="1" x14ac:dyDescent="0.2">
      <c r="M50" s="26"/>
      <c r="N50" s="26"/>
      <c r="O50" s="26"/>
      <c r="P50" s="26"/>
      <c r="Q50" s="26"/>
      <c r="R50" s="26"/>
      <c r="S50" s="26"/>
      <c r="T50" s="27"/>
      <c r="U50" s="27"/>
      <c r="V50" s="27"/>
      <c r="W50" s="27"/>
      <c r="X50" s="27"/>
      <c r="Y50" s="27"/>
      <c r="Z50" s="27"/>
      <c r="AA50" s="26"/>
      <c r="AB50" s="26"/>
      <c r="AC50" s="26"/>
      <c r="AL50" s="25"/>
      <c r="AM50" s="467"/>
      <c r="AN50" s="468"/>
      <c r="AO50" s="468"/>
      <c r="AP50" s="469"/>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148"/>
      <c r="AO51" s="148"/>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66" t="s">
        <v>2</v>
      </c>
      <c r="C53" s="267"/>
      <c r="D53" s="267"/>
      <c r="E53" s="267"/>
      <c r="F53" s="267"/>
      <c r="G53" s="267"/>
      <c r="H53" s="267"/>
      <c r="I53" s="267"/>
      <c r="J53" s="269" t="s">
        <v>10</v>
      </c>
      <c r="K53" s="269"/>
      <c r="L53" s="63" t="s">
        <v>3</v>
      </c>
      <c r="M53" s="269" t="s">
        <v>11</v>
      </c>
      <c r="N53" s="269"/>
      <c r="O53" s="270" t="s">
        <v>12</v>
      </c>
      <c r="P53" s="269"/>
      <c r="Q53" s="269"/>
      <c r="R53" s="269"/>
      <c r="S53" s="269"/>
      <c r="T53" s="269"/>
      <c r="U53" s="269" t="s">
        <v>13</v>
      </c>
      <c r="V53" s="269"/>
      <c r="W53" s="269"/>
      <c r="AD53" s="11"/>
      <c r="AE53" s="11"/>
      <c r="AF53" s="11"/>
      <c r="AG53" s="11"/>
      <c r="AH53" s="11"/>
      <c r="AI53" s="11"/>
      <c r="AJ53" s="11"/>
      <c r="AL53" s="419">
        <f>$AL$9</f>
        <v>0</v>
      </c>
      <c r="AM53" s="420"/>
      <c r="AN53" s="277" t="s">
        <v>4</v>
      </c>
      <c r="AO53" s="277"/>
      <c r="AP53" s="420">
        <v>2</v>
      </c>
      <c r="AQ53" s="420"/>
      <c r="AR53" s="277" t="s">
        <v>5</v>
      </c>
      <c r="AS53" s="280"/>
    </row>
    <row r="54" spans="2:45" ht="13.95" customHeight="1" x14ac:dyDescent="0.2">
      <c r="B54" s="267"/>
      <c r="C54" s="267"/>
      <c r="D54" s="267"/>
      <c r="E54" s="267"/>
      <c r="F54" s="267"/>
      <c r="G54" s="267"/>
      <c r="H54" s="267"/>
      <c r="I54" s="267"/>
      <c r="J54" s="425">
        <f>$J$10</f>
        <v>0</v>
      </c>
      <c r="K54" s="427">
        <f>$K$10</f>
        <v>0</v>
      </c>
      <c r="L54" s="430">
        <f>$L$10</f>
        <v>0</v>
      </c>
      <c r="M54" s="433">
        <f>$M$10</f>
        <v>0</v>
      </c>
      <c r="N54" s="427">
        <f>$N$10</f>
        <v>0</v>
      </c>
      <c r="O54" s="433">
        <f>$O$10</f>
        <v>0</v>
      </c>
      <c r="P54" s="436">
        <f>$P$10</f>
        <v>0</v>
      </c>
      <c r="Q54" s="436">
        <f>$Q$10</f>
        <v>0</v>
      </c>
      <c r="R54" s="436">
        <f>$R$10</f>
        <v>0</v>
      </c>
      <c r="S54" s="436">
        <f>$S$10</f>
        <v>0</v>
      </c>
      <c r="T54" s="427">
        <f>$T$10</f>
        <v>0</v>
      </c>
      <c r="U54" s="433">
        <f>$U$10</f>
        <v>0</v>
      </c>
      <c r="V54" s="436">
        <f>$V$10</f>
        <v>0</v>
      </c>
      <c r="W54" s="427">
        <f>$W$10</f>
        <v>0</v>
      </c>
      <c r="AD54" s="11"/>
      <c r="AE54" s="11"/>
      <c r="AF54" s="11"/>
      <c r="AG54" s="11"/>
      <c r="AH54" s="11"/>
      <c r="AI54" s="11"/>
      <c r="AJ54" s="11"/>
      <c r="AL54" s="421"/>
      <c r="AM54" s="422"/>
      <c r="AN54" s="278"/>
      <c r="AO54" s="278"/>
      <c r="AP54" s="422"/>
      <c r="AQ54" s="422"/>
      <c r="AR54" s="278"/>
      <c r="AS54" s="281"/>
    </row>
    <row r="55" spans="2:45" ht="9" customHeight="1" x14ac:dyDescent="0.2">
      <c r="B55" s="267"/>
      <c r="C55" s="267"/>
      <c r="D55" s="267"/>
      <c r="E55" s="267"/>
      <c r="F55" s="267"/>
      <c r="G55" s="267"/>
      <c r="H55" s="267"/>
      <c r="I55" s="267"/>
      <c r="J55" s="426"/>
      <c r="K55" s="428"/>
      <c r="L55" s="431"/>
      <c r="M55" s="434"/>
      <c r="N55" s="428"/>
      <c r="O55" s="434"/>
      <c r="P55" s="437"/>
      <c r="Q55" s="437"/>
      <c r="R55" s="437"/>
      <c r="S55" s="437"/>
      <c r="T55" s="428"/>
      <c r="U55" s="434"/>
      <c r="V55" s="437"/>
      <c r="W55" s="428"/>
      <c r="AD55" s="11"/>
      <c r="AE55" s="11"/>
      <c r="AF55" s="11"/>
      <c r="AG55" s="11"/>
      <c r="AH55" s="11"/>
      <c r="AI55" s="11"/>
      <c r="AJ55" s="11"/>
      <c r="AL55" s="423"/>
      <c r="AM55" s="424"/>
      <c r="AN55" s="279"/>
      <c r="AO55" s="279"/>
      <c r="AP55" s="424"/>
      <c r="AQ55" s="424"/>
      <c r="AR55" s="279"/>
      <c r="AS55" s="282"/>
    </row>
    <row r="56" spans="2:45" ht="6" customHeight="1" x14ac:dyDescent="0.2">
      <c r="B56" s="268"/>
      <c r="C56" s="268"/>
      <c r="D56" s="268"/>
      <c r="E56" s="268"/>
      <c r="F56" s="268"/>
      <c r="G56" s="268"/>
      <c r="H56" s="268"/>
      <c r="I56" s="268"/>
      <c r="J56" s="426"/>
      <c r="K56" s="429"/>
      <c r="L56" s="432"/>
      <c r="M56" s="435"/>
      <c r="N56" s="429"/>
      <c r="O56" s="435"/>
      <c r="P56" s="438"/>
      <c r="Q56" s="438"/>
      <c r="R56" s="438"/>
      <c r="S56" s="438"/>
      <c r="T56" s="429"/>
      <c r="U56" s="435"/>
      <c r="V56" s="438"/>
      <c r="W56" s="429"/>
    </row>
    <row r="57" spans="2:45" ht="15" customHeight="1" x14ac:dyDescent="0.2">
      <c r="B57" s="215" t="s">
        <v>36</v>
      </c>
      <c r="C57" s="216"/>
      <c r="D57" s="216"/>
      <c r="E57" s="216"/>
      <c r="F57" s="216"/>
      <c r="G57" s="216"/>
      <c r="H57" s="216"/>
      <c r="I57" s="217"/>
      <c r="J57" s="215" t="s">
        <v>6</v>
      </c>
      <c r="K57" s="216"/>
      <c r="L57" s="216"/>
      <c r="M57" s="216"/>
      <c r="N57" s="224"/>
      <c r="O57" s="227" t="s">
        <v>37</v>
      </c>
      <c r="P57" s="216"/>
      <c r="Q57" s="216"/>
      <c r="R57" s="216"/>
      <c r="S57" s="216"/>
      <c r="T57" s="216"/>
      <c r="U57" s="217"/>
      <c r="V57" s="64" t="s">
        <v>30</v>
      </c>
      <c r="W57" s="65"/>
      <c r="X57" s="65"/>
      <c r="Y57" s="230" t="s">
        <v>80</v>
      </c>
      <c r="Z57" s="230"/>
      <c r="AA57" s="230"/>
      <c r="AB57" s="230"/>
      <c r="AC57" s="230"/>
      <c r="AD57" s="230"/>
      <c r="AE57" s="230"/>
      <c r="AF57" s="230"/>
      <c r="AG57" s="230"/>
      <c r="AH57" s="230"/>
      <c r="AI57" s="65"/>
      <c r="AJ57" s="65"/>
      <c r="AK57" s="66"/>
      <c r="AL57" s="231" t="s">
        <v>74</v>
      </c>
      <c r="AM57" s="231"/>
      <c r="AN57" s="232" t="s">
        <v>45</v>
      </c>
      <c r="AO57" s="232"/>
      <c r="AP57" s="232"/>
      <c r="AQ57" s="232"/>
      <c r="AR57" s="232"/>
      <c r="AS57" s="233"/>
    </row>
    <row r="58" spans="2:45" ht="13.95" customHeight="1" x14ac:dyDescent="0.2">
      <c r="B58" s="218"/>
      <c r="C58" s="219"/>
      <c r="D58" s="219"/>
      <c r="E58" s="219"/>
      <c r="F58" s="219"/>
      <c r="G58" s="219"/>
      <c r="H58" s="219"/>
      <c r="I58" s="220"/>
      <c r="J58" s="218"/>
      <c r="K58" s="219"/>
      <c r="L58" s="219"/>
      <c r="M58" s="219"/>
      <c r="N58" s="225"/>
      <c r="O58" s="228"/>
      <c r="P58" s="219"/>
      <c r="Q58" s="219"/>
      <c r="R58" s="219"/>
      <c r="S58" s="219"/>
      <c r="T58" s="219"/>
      <c r="U58" s="220"/>
      <c r="V58" s="234" t="s">
        <v>7</v>
      </c>
      <c r="W58" s="235"/>
      <c r="X58" s="235"/>
      <c r="Y58" s="236"/>
      <c r="Z58" s="240" t="s">
        <v>16</v>
      </c>
      <c r="AA58" s="241"/>
      <c r="AB58" s="241"/>
      <c r="AC58" s="242"/>
      <c r="AD58" s="246" t="s">
        <v>17</v>
      </c>
      <c r="AE58" s="247"/>
      <c r="AF58" s="247"/>
      <c r="AG58" s="248"/>
      <c r="AH58" s="417" t="s">
        <v>40</v>
      </c>
      <c r="AI58" s="277"/>
      <c r="AJ58" s="277"/>
      <c r="AK58" s="280"/>
      <c r="AL58" s="258" t="s">
        <v>38</v>
      </c>
      <c r="AM58" s="258"/>
      <c r="AN58" s="260" t="s">
        <v>19</v>
      </c>
      <c r="AO58" s="261"/>
      <c r="AP58" s="261"/>
      <c r="AQ58" s="261"/>
      <c r="AR58" s="262"/>
      <c r="AS58" s="263"/>
    </row>
    <row r="59" spans="2:45" ht="13.95" customHeight="1" x14ac:dyDescent="0.2">
      <c r="B59" s="412"/>
      <c r="C59" s="413"/>
      <c r="D59" s="413"/>
      <c r="E59" s="413"/>
      <c r="F59" s="413"/>
      <c r="G59" s="413"/>
      <c r="H59" s="413"/>
      <c r="I59" s="414"/>
      <c r="J59" s="412"/>
      <c r="K59" s="413"/>
      <c r="L59" s="413"/>
      <c r="M59" s="413"/>
      <c r="N59" s="415"/>
      <c r="O59" s="416"/>
      <c r="P59" s="413"/>
      <c r="Q59" s="413"/>
      <c r="R59" s="413"/>
      <c r="S59" s="413"/>
      <c r="T59" s="413"/>
      <c r="U59" s="414"/>
      <c r="V59" s="237"/>
      <c r="W59" s="238"/>
      <c r="X59" s="238"/>
      <c r="Y59" s="239"/>
      <c r="Z59" s="243"/>
      <c r="AA59" s="244"/>
      <c r="AB59" s="244"/>
      <c r="AC59" s="245"/>
      <c r="AD59" s="249"/>
      <c r="AE59" s="250"/>
      <c r="AF59" s="250"/>
      <c r="AG59" s="251"/>
      <c r="AH59" s="418"/>
      <c r="AI59" s="279"/>
      <c r="AJ59" s="279"/>
      <c r="AK59" s="282"/>
      <c r="AL59" s="259"/>
      <c r="AM59" s="259"/>
      <c r="AN59" s="264"/>
      <c r="AO59" s="264"/>
      <c r="AP59" s="264"/>
      <c r="AQ59" s="264"/>
      <c r="AR59" s="264"/>
      <c r="AS59" s="265"/>
    </row>
    <row r="60" spans="2:45" ht="18" customHeight="1" x14ac:dyDescent="0.15">
      <c r="B60" s="400">
        <f>'報告書（事業主控）'!B60:I61</f>
        <v>0</v>
      </c>
      <c r="C60" s="401"/>
      <c r="D60" s="401"/>
      <c r="E60" s="401"/>
      <c r="F60" s="401"/>
      <c r="G60" s="401"/>
      <c r="H60" s="401"/>
      <c r="I60" s="402"/>
      <c r="J60" s="400">
        <f>'報告書（事業主控）'!J60:N61</f>
        <v>0</v>
      </c>
      <c r="K60" s="401"/>
      <c r="L60" s="401"/>
      <c r="M60" s="401"/>
      <c r="N60" s="406"/>
      <c r="O60" s="154">
        <f>'報告書（事業主控）'!O60</f>
        <v>0</v>
      </c>
      <c r="P60" s="69" t="s">
        <v>31</v>
      </c>
      <c r="Q60" s="155">
        <f>'報告書（事業主控）'!Q60</f>
        <v>0</v>
      </c>
      <c r="R60" s="69" t="s">
        <v>1</v>
      </c>
      <c r="S60" s="156">
        <f>'報告書（事業主控）'!S60</f>
        <v>0</v>
      </c>
      <c r="T60" s="209" t="s">
        <v>110</v>
      </c>
      <c r="U60" s="209"/>
      <c r="V60" s="408"/>
      <c r="W60" s="409"/>
      <c r="X60" s="409"/>
      <c r="Y60" s="70" t="s">
        <v>8</v>
      </c>
      <c r="Z60" s="157"/>
      <c r="AA60" s="158"/>
      <c r="AB60" s="158"/>
      <c r="AC60" s="159" t="s">
        <v>8</v>
      </c>
      <c r="AD60" s="157"/>
      <c r="AE60" s="158"/>
      <c r="AF60" s="158"/>
      <c r="AG60" s="160" t="s">
        <v>8</v>
      </c>
      <c r="AH60" s="391"/>
      <c r="AI60" s="392"/>
      <c r="AJ60" s="392"/>
      <c r="AK60" s="393"/>
      <c r="AL60" s="161"/>
      <c r="AM60" s="162"/>
      <c r="AN60" s="391"/>
      <c r="AO60" s="392"/>
      <c r="AP60" s="392"/>
      <c r="AQ60" s="392"/>
      <c r="AR60" s="392"/>
      <c r="AS60" s="73" t="s">
        <v>8</v>
      </c>
    </row>
    <row r="61" spans="2:45" ht="18" customHeight="1" x14ac:dyDescent="0.2">
      <c r="B61" s="403"/>
      <c r="C61" s="404"/>
      <c r="D61" s="404"/>
      <c r="E61" s="404"/>
      <c r="F61" s="404"/>
      <c r="G61" s="404"/>
      <c r="H61" s="404"/>
      <c r="I61" s="405"/>
      <c r="J61" s="403"/>
      <c r="K61" s="404"/>
      <c r="L61" s="404"/>
      <c r="M61" s="404"/>
      <c r="N61" s="407"/>
      <c r="O61" s="163">
        <f>'報告書（事業主控）'!O61</f>
        <v>0</v>
      </c>
      <c r="P61" s="11" t="s">
        <v>0</v>
      </c>
      <c r="Q61" s="164">
        <f>'報告書（事業主控）'!Q61</f>
        <v>0</v>
      </c>
      <c r="R61" s="11" t="s">
        <v>1</v>
      </c>
      <c r="S61" s="165">
        <f>'報告書（事業主控）'!S61</f>
        <v>0</v>
      </c>
      <c r="T61" s="212" t="s">
        <v>21</v>
      </c>
      <c r="U61" s="212"/>
      <c r="V61" s="397">
        <f>'報告書（事業主控）'!V61:Y61</f>
        <v>0</v>
      </c>
      <c r="W61" s="398"/>
      <c r="X61" s="398"/>
      <c r="Y61" s="399"/>
      <c r="Z61" s="394">
        <f>'報告書（事業主控）'!Z61:AC61</f>
        <v>0</v>
      </c>
      <c r="AA61" s="395"/>
      <c r="AB61" s="395"/>
      <c r="AC61" s="395"/>
      <c r="AD61" s="394">
        <f>'報告書（事業主控）'!AD61:AG61</f>
        <v>0</v>
      </c>
      <c r="AE61" s="395"/>
      <c r="AF61" s="395"/>
      <c r="AG61" s="396"/>
      <c r="AH61" s="395">
        <f>'報告書（事業主控）'!AH61:AK61</f>
        <v>0</v>
      </c>
      <c r="AI61" s="395"/>
      <c r="AJ61" s="395"/>
      <c r="AK61" s="396"/>
      <c r="AL61" s="410">
        <f>'報告書（事業主控）'!AL61:AM61</f>
        <v>0</v>
      </c>
      <c r="AM61" s="411"/>
      <c r="AN61" s="397">
        <f>'報告書（事業主控）'!AN61:AR61</f>
        <v>0</v>
      </c>
      <c r="AO61" s="398"/>
      <c r="AP61" s="398"/>
      <c r="AQ61" s="398"/>
      <c r="AR61" s="398"/>
      <c r="AS61" s="56"/>
    </row>
    <row r="62" spans="2:45" ht="18" customHeight="1" x14ac:dyDescent="0.15">
      <c r="B62" s="400">
        <f>'報告書（事業主控）'!B62:I63</f>
        <v>0</v>
      </c>
      <c r="C62" s="401"/>
      <c r="D62" s="401"/>
      <c r="E62" s="401"/>
      <c r="F62" s="401"/>
      <c r="G62" s="401"/>
      <c r="H62" s="401"/>
      <c r="I62" s="402"/>
      <c r="J62" s="400">
        <f>'報告書（事業主控）'!J62:N63</f>
        <v>0</v>
      </c>
      <c r="K62" s="401"/>
      <c r="L62" s="401"/>
      <c r="M62" s="401"/>
      <c r="N62" s="406"/>
      <c r="O62" s="154">
        <f>'報告書（事業主控）'!O62</f>
        <v>0</v>
      </c>
      <c r="P62" s="69" t="s">
        <v>31</v>
      </c>
      <c r="Q62" s="155">
        <f>'報告書（事業主控）'!Q62</f>
        <v>0</v>
      </c>
      <c r="R62" s="69" t="s">
        <v>1</v>
      </c>
      <c r="S62" s="156">
        <f>'報告書（事業主控）'!S62</f>
        <v>0</v>
      </c>
      <c r="T62" s="209" t="s">
        <v>110</v>
      </c>
      <c r="U62" s="209"/>
      <c r="V62" s="408"/>
      <c r="W62" s="409"/>
      <c r="X62" s="409"/>
      <c r="Y62" s="70" t="s">
        <v>8</v>
      </c>
      <c r="Z62" s="157"/>
      <c r="AA62" s="158"/>
      <c r="AB62" s="158"/>
      <c r="AC62" s="159" t="s">
        <v>8</v>
      </c>
      <c r="AD62" s="157"/>
      <c r="AE62" s="158"/>
      <c r="AF62" s="158"/>
      <c r="AG62" s="160" t="s">
        <v>8</v>
      </c>
      <c r="AH62" s="391"/>
      <c r="AI62" s="392"/>
      <c r="AJ62" s="392"/>
      <c r="AK62" s="393"/>
      <c r="AL62" s="161"/>
      <c r="AM62" s="162"/>
      <c r="AN62" s="391"/>
      <c r="AO62" s="392"/>
      <c r="AP62" s="392"/>
      <c r="AQ62" s="392"/>
      <c r="AR62" s="392"/>
      <c r="AS62" s="79"/>
    </row>
    <row r="63" spans="2:45" ht="18" customHeight="1" x14ac:dyDescent="0.2">
      <c r="B63" s="403"/>
      <c r="C63" s="404"/>
      <c r="D63" s="404"/>
      <c r="E63" s="404"/>
      <c r="F63" s="404"/>
      <c r="G63" s="404"/>
      <c r="H63" s="404"/>
      <c r="I63" s="405"/>
      <c r="J63" s="403"/>
      <c r="K63" s="404"/>
      <c r="L63" s="404"/>
      <c r="M63" s="404"/>
      <c r="N63" s="407"/>
      <c r="O63" s="163">
        <f>'報告書（事業主控）'!O63</f>
        <v>0</v>
      </c>
      <c r="P63" s="11" t="s">
        <v>0</v>
      </c>
      <c r="Q63" s="164">
        <f>'報告書（事業主控）'!Q63</f>
        <v>0</v>
      </c>
      <c r="R63" s="11" t="s">
        <v>1</v>
      </c>
      <c r="S63" s="165">
        <f>'報告書（事業主控）'!S63</f>
        <v>0</v>
      </c>
      <c r="T63" s="212" t="s">
        <v>21</v>
      </c>
      <c r="U63" s="212"/>
      <c r="V63" s="397">
        <f>'報告書（事業主控）'!V63:Y63</f>
        <v>0</v>
      </c>
      <c r="W63" s="398"/>
      <c r="X63" s="398"/>
      <c r="Y63" s="399"/>
      <c r="Z63" s="394">
        <f>'報告書（事業主控）'!Z63:AC63</f>
        <v>0</v>
      </c>
      <c r="AA63" s="395"/>
      <c r="AB63" s="395"/>
      <c r="AC63" s="395"/>
      <c r="AD63" s="394">
        <f>'報告書（事業主控）'!AD63:AG63</f>
        <v>0</v>
      </c>
      <c r="AE63" s="395"/>
      <c r="AF63" s="395"/>
      <c r="AG63" s="396"/>
      <c r="AH63" s="395">
        <f>'報告書（事業主控）'!AH63:AK63</f>
        <v>0</v>
      </c>
      <c r="AI63" s="395"/>
      <c r="AJ63" s="395"/>
      <c r="AK63" s="396"/>
      <c r="AL63" s="410">
        <f>'報告書（事業主控）'!AL63:AM63</f>
        <v>0</v>
      </c>
      <c r="AM63" s="411"/>
      <c r="AN63" s="397">
        <f>'報告書（事業主控）'!AN63:AR63</f>
        <v>0</v>
      </c>
      <c r="AO63" s="398"/>
      <c r="AP63" s="398"/>
      <c r="AQ63" s="398"/>
      <c r="AR63" s="398"/>
      <c r="AS63" s="56"/>
    </row>
    <row r="64" spans="2:45" ht="18" customHeight="1" x14ac:dyDescent="0.15">
      <c r="B64" s="400">
        <f>'報告書（事業主控）'!B64:I65</f>
        <v>0</v>
      </c>
      <c r="C64" s="401"/>
      <c r="D64" s="401"/>
      <c r="E64" s="401"/>
      <c r="F64" s="401"/>
      <c r="G64" s="401"/>
      <c r="H64" s="401"/>
      <c r="I64" s="402"/>
      <c r="J64" s="400">
        <f>'報告書（事業主控）'!J64:N65</f>
        <v>0</v>
      </c>
      <c r="K64" s="401"/>
      <c r="L64" s="401"/>
      <c r="M64" s="401"/>
      <c r="N64" s="406"/>
      <c r="O64" s="154">
        <f>'報告書（事業主控）'!O64</f>
        <v>0</v>
      </c>
      <c r="P64" s="69" t="s">
        <v>31</v>
      </c>
      <c r="Q64" s="155">
        <f>'報告書（事業主控）'!Q64</f>
        <v>0</v>
      </c>
      <c r="R64" s="69" t="s">
        <v>1</v>
      </c>
      <c r="S64" s="156">
        <f>'報告書（事業主控）'!S64</f>
        <v>0</v>
      </c>
      <c r="T64" s="209" t="s">
        <v>110</v>
      </c>
      <c r="U64" s="209"/>
      <c r="V64" s="408"/>
      <c r="W64" s="409"/>
      <c r="X64" s="409"/>
      <c r="Y64" s="70" t="s">
        <v>8</v>
      </c>
      <c r="Z64" s="157"/>
      <c r="AA64" s="158"/>
      <c r="AB64" s="158"/>
      <c r="AC64" s="159" t="s">
        <v>8</v>
      </c>
      <c r="AD64" s="157"/>
      <c r="AE64" s="158"/>
      <c r="AF64" s="158"/>
      <c r="AG64" s="160" t="s">
        <v>8</v>
      </c>
      <c r="AH64" s="391"/>
      <c r="AI64" s="392"/>
      <c r="AJ64" s="392"/>
      <c r="AK64" s="393"/>
      <c r="AL64" s="161"/>
      <c r="AM64" s="162"/>
      <c r="AN64" s="391"/>
      <c r="AO64" s="392"/>
      <c r="AP64" s="392"/>
      <c r="AQ64" s="392"/>
      <c r="AR64" s="392"/>
      <c r="AS64" s="79"/>
    </row>
    <row r="65" spans="2:45" ht="18" customHeight="1" x14ac:dyDescent="0.2">
      <c r="B65" s="403"/>
      <c r="C65" s="404"/>
      <c r="D65" s="404"/>
      <c r="E65" s="404"/>
      <c r="F65" s="404"/>
      <c r="G65" s="404"/>
      <c r="H65" s="404"/>
      <c r="I65" s="405"/>
      <c r="J65" s="403"/>
      <c r="K65" s="404"/>
      <c r="L65" s="404"/>
      <c r="M65" s="404"/>
      <c r="N65" s="407"/>
      <c r="O65" s="163">
        <f>'報告書（事業主控）'!O65</f>
        <v>0</v>
      </c>
      <c r="P65" s="11" t="s">
        <v>0</v>
      </c>
      <c r="Q65" s="164">
        <f>'報告書（事業主控）'!Q65</f>
        <v>0</v>
      </c>
      <c r="R65" s="11" t="s">
        <v>1</v>
      </c>
      <c r="S65" s="165">
        <f>'報告書（事業主控）'!S65</f>
        <v>0</v>
      </c>
      <c r="T65" s="212" t="s">
        <v>21</v>
      </c>
      <c r="U65" s="212"/>
      <c r="V65" s="397">
        <f>'報告書（事業主控）'!V65:Y65</f>
        <v>0</v>
      </c>
      <c r="W65" s="398"/>
      <c r="X65" s="398"/>
      <c r="Y65" s="399"/>
      <c r="Z65" s="394">
        <f>'報告書（事業主控）'!Z65:AC65</f>
        <v>0</v>
      </c>
      <c r="AA65" s="395"/>
      <c r="AB65" s="395"/>
      <c r="AC65" s="395"/>
      <c r="AD65" s="394">
        <f>'報告書（事業主控）'!AD65:AG65</f>
        <v>0</v>
      </c>
      <c r="AE65" s="395"/>
      <c r="AF65" s="395"/>
      <c r="AG65" s="396"/>
      <c r="AH65" s="395">
        <f>'報告書（事業主控）'!AH65:AK65</f>
        <v>0</v>
      </c>
      <c r="AI65" s="395"/>
      <c r="AJ65" s="395"/>
      <c r="AK65" s="396"/>
      <c r="AL65" s="410">
        <f>'報告書（事業主控）'!AL65:AM65</f>
        <v>0</v>
      </c>
      <c r="AM65" s="411"/>
      <c r="AN65" s="397">
        <f>'報告書（事業主控）'!AN65:AR65</f>
        <v>0</v>
      </c>
      <c r="AO65" s="398"/>
      <c r="AP65" s="398"/>
      <c r="AQ65" s="398"/>
      <c r="AR65" s="398"/>
      <c r="AS65" s="56"/>
    </row>
    <row r="66" spans="2:45" ht="18" customHeight="1" x14ac:dyDescent="0.15">
      <c r="B66" s="400">
        <f>'報告書（事業主控）'!B66:I67</f>
        <v>0</v>
      </c>
      <c r="C66" s="401"/>
      <c r="D66" s="401"/>
      <c r="E66" s="401"/>
      <c r="F66" s="401"/>
      <c r="G66" s="401"/>
      <c r="H66" s="401"/>
      <c r="I66" s="402"/>
      <c r="J66" s="400">
        <f>'報告書（事業主控）'!J66:N67</f>
        <v>0</v>
      </c>
      <c r="K66" s="401"/>
      <c r="L66" s="401"/>
      <c r="M66" s="401"/>
      <c r="N66" s="406"/>
      <c r="O66" s="154">
        <f>'報告書（事業主控）'!O66</f>
        <v>0</v>
      </c>
      <c r="P66" s="69" t="s">
        <v>31</v>
      </c>
      <c r="Q66" s="155">
        <f>'報告書（事業主控）'!Q66</f>
        <v>0</v>
      </c>
      <c r="R66" s="69" t="s">
        <v>1</v>
      </c>
      <c r="S66" s="156">
        <f>'報告書（事業主控）'!S66</f>
        <v>0</v>
      </c>
      <c r="T66" s="209" t="s">
        <v>110</v>
      </c>
      <c r="U66" s="209"/>
      <c r="V66" s="408"/>
      <c r="W66" s="409"/>
      <c r="X66" s="409"/>
      <c r="Y66" s="70" t="s">
        <v>8</v>
      </c>
      <c r="Z66" s="157"/>
      <c r="AA66" s="158"/>
      <c r="AB66" s="158"/>
      <c r="AC66" s="159" t="s">
        <v>8</v>
      </c>
      <c r="AD66" s="157"/>
      <c r="AE66" s="158"/>
      <c r="AF66" s="158"/>
      <c r="AG66" s="160" t="s">
        <v>8</v>
      </c>
      <c r="AH66" s="391"/>
      <c r="AI66" s="392"/>
      <c r="AJ66" s="392"/>
      <c r="AK66" s="393"/>
      <c r="AL66" s="161"/>
      <c r="AM66" s="162"/>
      <c r="AN66" s="391"/>
      <c r="AO66" s="392"/>
      <c r="AP66" s="392"/>
      <c r="AQ66" s="392"/>
      <c r="AR66" s="392"/>
      <c r="AS66" s="79"/>
    </row>
    <row r="67" spans="2:45" ht="18" customHeight="1" x14ac:dyDescent="0.2">
      <c r="B67" s="403"/>
      <c r="C67" s="404"/>
      <c r="D67" s="404"/>
      <c r="E67" s="404"/>
      <c r="F67" s="404"/>
      <c r="G67" s="404"/>
      <c r="H67" s="404"/>
      <c r="I67" s="405"/>
      <c r="J67" s="403"/>
      <c r="K67" s="404"/>
      <c r="L67" s="404"/>
      <c r="M67" s="404"/>
      <c r="N67" s="407"/>
      <c r="O67" s="163">
        <f>'報告書（事業主控）'!O67</f>
        <v>0</v>
      </c>
      <c r="P67" s="11" t="s">
        <v>0</v>
      </c>
      <c r="Q67" s="164">
        <f>'報告書（事業主控）'!Q67</f>
        <v>0</v>
      </c>
      <c r="R67" s="11" t="s">
        <v>1</v>
      </c>
      <c r="S67" s="165">
        <f>'報告書（事業主控）'!S67</f>
        <v>0</v>
      </c>
      <c r="T67" s="212" t="s">
        <v>21</v>
      </c>
      <c r="U67" s="212"/>
      <c r="V67" s="397">
        <f>'報告書（事業主控）'!V67:Y67</f>
        <v>0</v>
      </c>
      <c r="W67" s="398"/>
      <c r="X67" s="398"/>
      <c r="Y67" s="399"/>
      <c r="Z67" s="394">
        <f>'報告書（事業主控）'!Z67:AC67</f>
        <v>0</v>
      </c>
      <c r="AA67" s="395"/>
      <c r="AB67" s="395"/>
      <c r="AC67" s="395"/>
      <c r="AD67" s="394">
        <f>'報告書（事業主控）'!AD67:AG67</f>
        <v>0</v>
      </c>
      <c r="AE67" s="395"/>
      <c r="AF67" s="395"/>
      <c r="AG67" s="396"/>
      <c r="AH67" s="395">
        <f>'報告書（事業主控）'!AH67:AK67</f>
        <v>0</v>
      </c>
      <c r="AI67" s="395"/>
      <c r="AJ67" s="395"/>
      <c r="AK67" s="396"/>
      <c r="AL67" s="410">
        <f>'報告書（事業主控）'!AL67:AM67</f>
        <v>0</v>
      </c>
      <c r="AM67" s="411"/>
      <c r="AN67" s="397">
        <f>'報告書（事業主控）'!AN67:AR67</f>
        <v>0</v>
      </c>
      <c r="AO67" s="398"/>
      <c r="AP67" s="398"/>
      <c r="AQ67" s="398"/>
      <c r="AR67" s="398"/>
      <c r="AS67" s="56"/>
    </row>
    <row r="68" spans="2:45" ht="18" customHeight="1" x14ac:dyDescent="0.15">
      <c r="B68" s="400">
        <f>'報告書（事業主控）'!B68:I69</f>
        <v>0</v>
      </c>
      <c r="C68" s="401"/>
      <c r="D68" s="401"/>
      <c r="E68" s="401"/>
      <c r="F68" s="401"/>
      <c r="G68" s="401"/>
      <c r="H68" s="401"/>
      <c r="I68" s="402"/>
      <c r="J68" s="400">
        <f>'報告書（事業主控）'!J68:N69</f>
        <v>0</v>
      </c>
      <c r="K68" s="401"/>
      <c r="L68" s="401"/>
      <c r="M68" s="401"/>
      <c r="N68" s="406"/>
      <c r="O68" s="154">
        <f>'報告書（事業主控）'!O68</f>
        <v>0</v>
      </c>
      <c r="P68" s="69" t="s">
        <v>31</v>
      </c>
      <c r="Q68" s="155">
        <f>'報告書（事業主控）'!Q68</f>
        <v>0</v>
      </c>
      <c r="R68" s="69" t="s">
        <v>1</v>
      </c>
      <c r="S68" s="156">
        <f>'報告書（事業主控）'!S68</f>
        <v>0</v>
      </c>
      <c r="T68" s="209" t="s">
        <v>110</v>
      </c>
      <c r="U68" s="209"/>
      <c r="V68" s="408"/>
      <c r="W68" s="409"/>
      <c r="X68" s="409"/>
      <c r="Y68" s="70" t="s">
        <v>8</v>
      </c>
      <c r="Z68" s="157"/>
      <c r="AA68" s="158"/>
      <c r="AB68" s="158"/>
      <c r="AC68" s="159" t="s">
        <v>8</v>
      </c>
      <c r="AD68" s="157"/>
      <c r="AE68" s="158"/>
      <c r="AF68" s="158"/>
      <c r="AG68" s="160" t="s">
        <v>8</v>
      </c>
      <c r="AH68" s="391"/>
      <c r="AI68" s="392"/>
      <c r="AJ68" s="392"/>
      <c r="AK68" s="393"/>
      <c r="AL68" s="161"/>
      <c r="AM68" s="162"/>
      <c r="AN68" s="391"/>
      <c r="AO68" s="392"/>
      <c r="AP68" s="392"/>
      <c r="AQ68" s="392"/>
      <c r="AR68" s="392"/>
      <c r="AS68" s="79"/>
    </row>
    <row r="69" spans="2:45" ht="18" customHeight="1" x14ac:dyDescent="0.2">
      <c r="B69" s="403"/>
      <c r="C69" s="404"/>
      <c r="D69" s="404"/>
      <c r="E69" s="404"/>
      <c r="F69" s="404"/>
      <c r="G69" s="404"/>
      <c r="H69" s="404"/>
      <c r="I69" s="405"/>
      <c r="J69" s="403"/>
      <c r="K69" s="404"/>
      <c r="L69" s="404"/>
      <c r="M69" s="404"/>
      <c r="N69" s="407"/>
      <c r="O69" s="163">
        <f>'報告書（事業主控）'!O69</f>
        <v>0</v>
      </c>
      <c r="P69" s="11" t="s">
        <v>0</v>
      </c>
      <c r="Q69" s="164">
        <f>'報告書（事業主控）'!Q69</f>
        <v>0</v>
      </c>
      <c r="R69" s="11" t="s">
        <v>1</v>
      </c>
      <c r="S69" s="165">
        <f>'報告書（事業主控）'!S69</f>
        <v>0</v>
      </c>
      <c r="T69" s="212" t="s">
        <v>21</v>
      </c>
      <c r="U69" s="212"/>
      <c r="V69" s="397">
        <f>'報告書（事業主控）'!V69:Y69</f>
        <v>0</v>
      </c>
      <c r="W69" s="398"/>
      <c r="X69" s="398"/>
      <c r="Y69" s="399"/>
      <c r="Z69" s="394">
        <f>'報告書（事業主控）'!Z69:AC69</f>
        <v>0</v>
      </c>
      <c r="AA69" s="395"/>
      <c r="AB69" s="395"/>
      <c r="AC69" s="395"/>
      <c r="AD69" s="394">
        <f>'報告書（事業主控）'!AD69:AG69</f>
        <v>0</v>
      </c>
      <c r="AE69" s="395"/>
      <c r="AF69" s="395"/>
      <c r="AG69" s="396"/>
      <c r="AH69" s="395">
        <f>'報告書（事業主控）'!AH69:AK69</f>
        <v>0</v>
      </c>
      <c r="AI69" s="395"/>
      <c r="AJ69" s="395"/>
      <c r="AK69" s="396"/>
      <c r="AL69" s="410">
        <f>'報告書（事業主控）'!AL69:AM69</f>
        <v>0</v>
      </c>
      <c r="AM69" s="411"/>
      <c r="AN69" s="397">
        <f>'報告書（事業主控）'!AN69:AR69</f>
        <v>0</v>
      </c>
      <c r="AO69" s="398"/>
      <c r="AP69" s="398"/>
      <c r="AQ69" s="398"/>
      <c r="AR69" s="398"/>
      <c r="AS69" s="56"/>
    </row>
    <row r="70" spans="2:45" ht="18" customHeight="1" x14ac:dyDescent="0.15">
      <c r="B70" s="400">
        <f>'報告書（事業主控）'!B70:I71</f>
        <v>0</v>
      </c>
      <c r="C70" s="401"/>
      <c r="D70" s="401"/>
      <c r="E70" s="401"/>
      <c r="F70" s="401"/>
      <c r="G70" s="401"/>
      <c r="H70" s="401"/>
      <c r="I70" s="402"/>
      <c r="J70" s="400">
        <f>'報告書（事業主控）'!J70:N71</f>
        <v>0</v>
      </c>
      <c r="K70" s="401"/>
      <c r="L70" s="401"/>
      <c r="M70" s="401"/>
      <c r="N70" s="406"/>
      <c r="O70" s="154">
        <f>'報告書（事業主控）'!O70</f>
        <v>0</v>
      </c>
      <c r="P70" s="69" t="s">
        <v>31</v>
      </c>
      <c r="Q70" s="155">
        <f>'報告書（事業主控）'!Q70</f>
        <v>0</v>
      </c>
      <c r="R70" s="69" t="s">
        <v>1</v>
      </c>
      <c r="S70" s="156">
        <f>'報告書（事業主控）'!S70</f>
        <v>0</v>
      </c>
      <c r="T70" s="209" t="s">
        <v>110</v>
      </c>
      <c r="U70" s="209"/>
      <c r="V70" s="408"/>
      <c r="W70" s="409"/>
      <c r="X70" s="409"/>
      <c r="Y70" s="70" t="s">
        <v>8</v>
      </c>
      <c r="Z70" s="157"/>
      <c r="AA70" s="158"/>
      <c r="AB70" s="158"/>
      <c r="AC70" s="159" t="s">
        <v>8</v>
      </c>
      <c r="AD70" s="157"/>
      <c r="AE70" s="158"/>
      <c r="AF70" s="158"/>
      <c r="AG70" s="160" t="s">
        <v>8</v>
      </c>
      <c r="AH70" s="391"/>
      <c r="AI70" s="392"/>
      <c r="AJ70" s="392"/>
      <c r="AK70" s="393"/>
      <c r="AL70" s="161"/>
      <c r="AM70" s="162"/>
      <c r="AN70" s="391"/>
      <c r="AO70" s="392"/>
      <c r="AP70" s="392"/>
      <c r="AQ70" s="392"/>
      <c r="AR70" s="392"/>
      <c r="AS70" s="79"/>
    </row>
    <row r="71" spans="2:45" ht="18" customHeight="1" x14ac:dyDescent="0.2">
      <c r="B71" s="403"/>
      <c r="C71" s="404"/>
      <c r="D71" s="404"/>
      <c r="E71" s="404"/>
      <c r="F71" s="404"/>
      <c r="G71" s="404"/>
      <c r="H71" s="404"/>
      <c r="I71" s="405"/>
      <c r="J71" s="403"/>
      <c r="K71" s="404"/>
      <c r="L71" s="404"/>
      <c r="M71" s="404"/>
      <c r="N71" s="407"/>
      <c r="O71" s="163">
        <f>'報告書（事業主控）'!O71</f>
        <v>0</v>
      </c>
      <c r="P71" s="11" t="s">
        <v>0</v>
      </c>
      <c r="Q71" s="164">
        <f>'報告書（事業主控）'!Q71</f>
        <v>0</v>
      </c>
      <c r="R71" s="11" t="s">
        <v>1</v>
      </c>
      <c r="S71" s="165">
        <f>'報告書（事業主控）'!S71</f>
        <v>0</v>
      </c>
      <c r="T71" s="212" t="s">
        <v>21</v>
      </c>
      <c r="U71" s="212"/>
      <c r="V71" s="397">
        <f>'報告書（事業主控）'!V71:Y71</f>
        <v>0</v>
      </c>
      <c r="W71" s="398"/>
      <c r="X71" s="398"/>
      <c r="Y71" s="399"/>
      <c r="Z71" s="394">
        <f>'報告書（事業主控）'!Z71:AC71</f>
        <v>0</v>
      </c>
      <c r="AA71" s="395"/>
      <c r="AB71" s="395"/>
      <c r="AC71" s="395"/>
      <c r="AD71" s="394">
        <f>'報告書（事業主控）'!AD71:AG71</f>
        <v>0</v>
      </c>
      <c r="AE71" s="395"/>
      <c r="AF71" s="395"/>
      <c r="AG71" s="396"/>
      <c r="AH71" s="395">
        <f>'報告書（事業主控）'!AH71:AK71</f>
        <v>0</v>
      </c>
      <c r="AI71" s="395"/>
      <c r="AJ71" s="395"/>
      <c r="AK71" s="396"/>
      <c r="AL71" s="410">
        <f>'報告書（事業主控）'!AL71:AM71</f>
        <v>0</v>
      </c>
      <c r="AM71" s="411"/>
      <c r="AN71" s="397">
        <f>'報告書（事業主控）'!AN71:AR71</f>
        <v>0</v>
      </c>
      <c r="AO71" s="398"/>
      <c r="AP71" s="398"/>
      <c r="AQ71" s="398"/>
      <c r="AR71" s="398"/>
      <c r="AS71" s="56"/>
    </row>
    <row r="72" spans="2:45" ht="18" customHeight="1" x14ac:dyDescent="0.15">
      <c r="B72" s="400">
        <f>'報告書（事業主控）'!B72:I73</f>
        <v>0</v>
      </c>
      <c r="C72" s="401"/>
      <c r="D72" s="401"/>
      <c r="E72" s="401"/>
      <c r="F72" s="401"/>
      <c r="G72" s="401"/>
      <c r="H72" s="401"/>
      <c r="I72" s="402"/>
      <c r="J72" s="400">
        <f>'報告書（事業主控）'!J72:N73</f>
        <v>0</v>
      </c>
      <c r="K72" s="401"/>
      <c r="L72" s="401"/>
      <c r="M72" s="401"/>
      <c r="N72" s="406"/>
      <c r="O72" s="154">
        <f>'報告書（事業主控）'!O72</f>
        <v>0</v>
      </c>
      <c r="P72" s="69" t="s">
        <v>31</v>
      </c>
      <c r="Q72" s="155">
        <f>'報告書（事業主控）'!Q72</f>
        <v>0</v>
      </c>
      <c r="R72" s="69" t="s">
        <v>1</v>
      </c>
      <c r="S72" s="156">
        <f>'報告書（事業主控）'!S72</f>
        <v>0</v>
      </c>
      <c r="T72" s="209" t="s">
        <v>110</v>
      </c>
      <c r="U72" s="209"/>
      <c r="V72" s="408"/>
      <c r="W72" s="409"/>
      <c r="X72" s="409"/>
      <c r="Y72" s="70" t="s">
        <v>8</v>
      </c>
      <c r="Z72" s="157"/>
      <c r="AA72" s="158"/>
      <c r="AB72" s="158"/>
      <c r="AC72" s="159" t="s">
        <v>8</v>
      </c>
      <c r="AD72" s="157"/>
      <c r="AE72" s="158"/>
      <c r="AF72" s="158"/>
      <c r="AG72" s="160" t="s">
        <v>8</v>
      </c>
      <c r="AH72" s="391"/>
      <c r="AI72" s="392"/>
      <c r="AJ72" s="392"/>
      <c r="AK72" s="393"/>
      <c r="AL72" s="161"/>
      <c r="AM72" s="162"/>
      <c r="AN72" s="391"/>
      <c r="AO72" s="392"/>
      <c r="AP72" s="392"/>
      <c r="AQ72" s="392"/>
      <c r="AR72" s="392"/>
      <c r="AS72" s="79"/>
    </row>
    <row r="73" spans="2:45" ht="18" customHeight="1" x14ac:dyDescent="0.2">
      <c r="B73" s="403"/>
      <c r="C73" s="404"/>
      <c r="D73" s="404"/>
      <c r="E73" s="404"/>
      <c r="F73" s="404"/>
      <c r="G73" s="404"/>
      <c r="H73" s="404"/>
      <c r="I73" s="405"/>
      <c r="J73" s="403"/>
      <c r="K73" s="404"/>
      <c r="L73" s="404"/>
      <c r="M73" s="404"/>
      <c r="N73" s="407"/>
      <c r="O73" s="163">
        <f>'報告書（事業主控）'!O73</f>
        <v>0</v>
      </c>
      <c r="P73" s="11" t="s">
        <v>0</v>
      </c>
      <c r="Q73" s="164">
        <f>'報告書（事業主控）'!Q73</f>
        <v>0</v>
      </c>
      <c r="R73" s="11" t="s">
        <v>1</v>
      </c>
      <c r="S73" s="165">
        <f>'報告書（事業主控）'!S73</f>
        <v>0</v>
      </c>
      <c r="T73" s="212" t="s">
        <v>21</v>
      </c>
      <c r="U73" s="212"/>
      <c r="V73" s="397">
        <f>'報告書（事業主控）'!V73:Y73</f>
        <v>0</v>
      </c>
      <c r="W73" s="398"/>
      <c r="X73" s="398"/>
      <c r="Y73" s="399"/>
      <c r="Z73" s="394">
        <f>'報告書（事業主控）'!Z73:AC73</f>
        <v>0</v>
      </c>
      <c r="AA73" s="395"/>
      <c r="AB73" s="395"/>
      <c r="AC73" s="395"/>
      <c r="AD73" s="394">
        <f>'報告書（事業主控）'!AD73:AG73</f>
        <v>0</v>
      </c>
      <c r="AE73" s="395"/>
      <c r="AF73" s="395"/>
      <c r="AG73" s="396"/>
      <c r="AH73" s="395">
        <f>'報告書（事業主控）'!AH73:AK73</f>
        <v>0</v>
      </c>
      <c r="AI73" s="395"/>
      <c r="AJ73" s="395"/>
      <c r="AK73" s="396"/>
      <c r="AL73" s="410">
        <f>'報告書（事業主控）'!AL73:AM73</f>
        <v>0</v>
      </c>
      <c r="AM73" s="411"/>
      <c r="AN73" s="397">
        <f>'報告書（事業主控）'!AN73:AR73</f>
        <v>0</v>
      </c>
      <c r="AO73" s="398"/>
      <c r="AP73" s="398"/>
      <c r="AQ73" s="398"/>
      <c r="AR73" s="398"/>
      <c r="AS73" s="56"/>
    </row>
    <row r="74" spans="2:45" ht="18" customHeight="1" x14ac:dyDescent="0.15">
      <c r="B74" s="400">
        <f>'報告書（事業主控）'!B74:I75</f>
        <v>0</v>
      </c>
      <c r="C74" s="401"/>
      <c r="D74" s="401"/>
      <c r="E74" s="401"/>
      <c r="F74" s="401"/>
      <c r="G74" s="401"/>
      <c r="H74" s="401"/>
      <c r="I74" s="402"/>
      <c r="J74" s="400">
        <f>'報告書（事業主控）'!J74:N75</f>
        <v>0</v>
      </c>
      <c r="K74" s="401"/>
      <c r="L74" s="401"/>
      <c r="M74" s="401"/>
      <c r="N74" s="406"/>
      <c r="O74" s="154">
        <f>'報告書（事業主控）'!O74</f>
        <v>0</v>
      </c>
      <c r="P74" s="69" t="s">
        <v>31</v>
      </c>
      <c r="Q74" s="155">
        <f>'報告書（事業主控）'!Q74</f>
        <v>0</v>
      </c>
      <c r="R74" s="69" t="s">
        <v>1</v>
      </c>
      <c r="S74" s="156">
        <f>'報告書（事業主控）'!S74</f>
        <v>0</v>
      </c>
      <c r="T74" s="209" t="s">
        <v>110</v>
      </c>
      <c r="U74" s="209"/>
      <c r="V74" s="408"/>
      <c r="W74" s="409"/>
      <c r="X74" s="409"/>
      <c r="Y74" s="70" t="s">
        <v>8</v>
      </c>
      <c r="Z74" s="157"/>
      <c r="AA74" s="158"/>
      <c r="AB74" s="158"/>
      <c r="AC74" s="159" t="s">
        <v>8</v>
      </c>
      <c r="AD74" s="157"/>
      <c r="AE74" s="158"/>
      <c r="AF74" s="158"/>
      <c r="AG74" s="160" t="s">
        <v>8</v>
      </c>
      <c r="AH74" s="391"/>
      <c r="AI74" s="392"/>
      <c r="AJ74" s="392"/>
      <c r="AK74" s="393"/>
      <c r="AL74" s="161"/>
      <c r="AM74" s="162"/>
      <c r="AN74" s="391"/>
      <c r="AO74" s="392"/>
      <c r="AP74" s="392"/>
      <c r="AQ74" s="392"/>
      <c r="AR74" s="392"/>
      <c r="AS74" s="79"/>
    </row>
    <row r="75" spans="2:45" ht="18" customHeight="1" x14ac:dyDescent="0.2">
      <c r="B75" s="403"/>
      <c r="C75" s="404"/>
      <c r="D75" s="404"/>
      <c r="E75" s="404"/>
      <c r="F75" s="404"/>
      <c r="G75" s="404"/>
      <c r="H75" s="404"/>
      <c r="I75" s="405"/>
      <c r="J75" s="403"/>
      <c r="K75" s="404"/>
      <c r="L75" s="404"/>
      <c r="M75" s="404"/>
      <c r="N75" s="407"/>
      <c r="O75" s="163">
        <f>'報告書（事業主控）'!O75</f>
        <v>0</v>
      </c>
      <c r="P75" s="11" t="s">
        <v>0</v>
      </c>
      <c r="Q75" s="164">
        <f>'報告書（事業主控）'!Q75</f>
        <v>0</v>
      </c>
      <c r="R75" s="11" t="s">
        <v>1</v>
      </c>
      <c r="S75" s="165">
        <f>'報告書（事業主控）'!S75</f>
        <v>0</v>
      </c>
      <c r="T75" s="212" t="s">
        <v>21</v>
      </c>
      <c r="U75" s="212"/>
      <c r="V75" s="397">
        <f>'報告書（事業主控）'!V75:Y75</f>
        <v>0</v>
      </c>
      <c r="W75" s="398"/>
      <c r="X75" s="398"/>
      <c r="Y75" s="399"/>
      <c r="Z75" s="394">
        <f>'報告書（事業主控）'!Z75:AC75</f>
        <v>0</v>
      </c>
      <c r="AA75" s="395"/>
      <c r="AB75" s="395"/>
      <c r="AC75" s="395"/>
      <c r="AD75" s="394">
        <f>'報告書（事業主控）'!AD75:AG75</f>
        <v>0</v>
      </c>
      <c r="AE75" s="395"/>
      <c r="AF75" s="395"/>
      <c r="AG75" s="396"/>
      <c r="AH75" s="395">
        <f>'報告書（事業主控）'!AH75:AK75</f>
        <v>0</v>
      </c>
      <c r="AI75" s="395"/>
      <c r="AJ75" s="395"/>
      <c r="AK75" s="396"/>
      <c r="AL75" s="410">
        <f>'報告書（事業主控）'!AL75:AM75</f>
        <v>0</v>
      </c>
      <c r="AM75" s="411"/>
      <c r="AN75" s="397">
        <f>'報告書（事業主控）'!AN75:AR75</f>
        <v>0</v>
      </c>
      <c r="AO75" s="398"/>
      <c r="AP75" s="398"/>
      <c r="AQ75" s="398"/>
      <c r="AR75" s="398"/>
      <c r="AS75" s="56"/>
    </row>
    <row r="76" spans="2:45" ht="18" customHeight="1" x14ac:dyDescent="0.15">
      <c r="B76" s="400">
        <f>'報告書（事業主控）'!B76:I77</f>
        <v>0</v>
      </c>
      <c r="C76" s="401"/>
      <c r="D76" s="401"/>
      <c r="E76" s="401"/>
      <c r="F76" s="401"/>
      <c r="G76" s="401"/>
      <c r="H76" s="401"/>
      <c r="I76" s="402"/>
      <c r="J76" s="400">
        <f>'報告書（事業主控）'!J76:N77</f>
        <v>0</v>
      </c>
      <c r="K76" s="401"/>
      <c r="L76" s="401"/>
      <c r="M76" s="401"/>
      <c r="N76" s="406"/>
      <c r="O76" s="154">
        <f>'報告書（事業主控）'!O76</f>
        <v>0</v>
      </c>
      <c r="P76" s="69" t="s">
        <v>31</v>
      </c>
      <c r="Q76" s="155">
        <f>'報告書（事業主控）'!Q76</f>
        <v>0</v>
      </c>
      <c r="R76" s="69" t="s">
        <v>1</v>
      </c>
      <c r="S76" s="156">
        <f>'報告書（事業主控）'!S76</f>
        <v>0</v>
      </c>
      <c r="T76" s="209" t="s">
        <v>110</v>
      </c>
      <c r="U76" s="209"/>
      <c r="V76" s="408"/>
      <c r="W76" s="409"/>
      <c r="X76" s="409"/>
      <c r="Y76" s="70" t="s">
        <v>8</v>
      </c>
      <c r="Z76" s="157"/>
      <c r="AA76" s="158"/>
      <c r="AB76" s="158"/>
      <c r="AC76" s="159" t="s">
        <v>8</v>
      </c>
      <c r="AD76" s="157"/>
      <c r="AE76" s="158"/>
      <c r="AF76" s="158"/>
      <c r="AG76" s="160" t="s">
        <v>8</v>
      </c>
      <c r="AH76" s="391"/>
      <c r="AI76" s="392"/>
      <c r="AJ76" s="392"/>
      <c r="AK76" s="393"/>
      <c r="AL76" s="161"/>
      <c r="AM76" s="162"/>
      <c r="AN76" s="391"/>
      <c r="AO76" s="392"/>
      <c r="AP76" s="392"/>
      <c r="AQ76" s="392"/>
      <c r="AR76" s="392"/>
      <c r="AS76" s="79"/>
    </row>
    <row r="77" spans="2:45" ht="18" customHeight="1" x14ac:dyDescent="0.2">
      <c r="B77" s="403"/>
      <c r="C77" s="404"/>
      <c r="D77" s="404"/>
      <c r="E77" s="404"/>
      <c r="F77" s="404"/>
      <c r="G77" s="404"/>
      <c r="H77" s="404"/>
      <c r="I77" s="405"/>
      <c r="J77" s="403"/>
      <c r="K77" s="404"/>
      <c r="L77" s="404"/>
      <c r="M77" s="404"/>
      <c r="N77" s="407"/>
      <c r="O77" s="163">
        <f>'報告書（事業主控）'!O77</f>
        <v>0</v>
      </c>
      <c r="P77" s="11" t="s">
        <v>0</v>
      </c>
      <c r="Q77" s="164">
        <f>'報告書（事業主控）'!Q77</f>
        <v>0</v>
      </c>
      <c r="R77" s="11" t="s">
        <v>1</v>
      </c>
      <c r="S77" s="165">
        <f>'報告書（事業主控）'!S77</f>
        <v>0</v>
      </c>
      <c r="T77" s="212" t="s">
        <v>21</v>
      </c>
      <c r="U77" s="212"/>
      <c r="V77" s="397">
        <f>'報告書（事業主控）'!V77:Y77</f>
        <v>0</v>
      </c>
      <c r="W77" s="398"/>
      <c r="X77" s="398"/>
      <c r="Y77" s="399"/>
      <c r="Z77" s="394">
        <f>'報告書（事業主控）'!Z77:AC77</f>
        <v>0</v>
      </c>
      <c r="AA77" s="395"/>
      <c r="AB77" s="395"/>
      <c r="AC77" s="395"/>
      <c r="AD77" s="394">
        <f>'報告書（事業主控）'!AD77:AG77</f>
        <v>0</v>
      </c>
      <c r="AE77" s="395"/>
      <c r="AF77" s="395"/>
      <c r="AG77" s="396"/>
      <c r="AH77" s="395">
        <f>'報告書（事業主控）'!AH77:AK77</f>
        <v>0</v>
      </c>
      <c r="AI77" s="395"/>
      <c r="AJ77" s="395"/>
      <c r="AK77" s="396"/>
      <c r="AL77" s="410">
        <f>'報告書（事業主控）'!AL77:AM77</f>
        <v>0</v>
      </c>
      <c r="AM77" s="411"/>
      <c r="AN77" s="397">
        <f>'報告書（事業主控）'!AN77:AR77</f>
        <v>0</v>
      </c>
      <c r="AO77" s="398"/>
      <c r="AP77" s="398"/>
      <c r="AQ77" s="398"/>
      <c r="AR77" s="398"/>
      <c r="AS77" s="56"/>
    </row>
    <row r="78" spans="2:45" ht="18" customHeight="1" x14ac:dyDescent="0.2">
      <c r="B78" s="174" t="s">
        <v>83</v>
      </c>
      <c r="C78" s="175"/>
      <c r="D78" s="175"/>
      <c r="E78" s="176"/>
      <c r="F78" s="382">
        <f>'報告書（事業主控）'!F78:N80</f>
        <v>0</v>
      </c>
      <c r="G78" s="383"/>
      <c r="H78" s="383"/>
      <c r="I78" s="383"/>
      <c r="J78" s="383"/>
      <c r="K78" s="383"/>
      <c r="L78" s="383"/>
      <c r="M78" s="383"/>
      <c r="N78" s="384"/>
      <c r="O78" s="174" t="s">
        <v>72</v>
      </c>
      <c r="P78" s="175"/>
      <c r="Q78" s="175"/>
      <c r="R78" s="175"/>
      <c r="S78" s="175"/>
      <c r="T78" s="175"/>
      <c r="U78" s="176"/>
      <c r="V78" s="391"/>
      <c r="W78" s="392"/>
      <c r="X78" s="392"/>
      <c r="Y78" s="393"/>
      <c r="Z78" s="170"/>
      <c r="AA78" s="171"/>
      <c r="AB78" s="171"/>
      <c r="AC78" s="172"/>
      <c r="AD78" s="170"/>
      <c r="AE78" s="171"/>
      <c r="AF78" s="171"/>
      <c r="AG78" s="172"/>
      <c r="AH78" s="391"/>
      <c r="AI78" s="392"/>
      <c r="AJ78" s="392"/>
      <c r="AK78" s="393"/>
      <c r="AL78" s="170"/>
      <c r="AM78" s="173"/>
      <c r="AN78" s="391"/>
      <c r="AO78" s="392"/>
      <c r="AP78" s="392"/>
      <c r="AQ78" s="392"/>
      <c r="AR78" s="392"/>
      <c r="AS78" s="79"/>
    </row>
    <row r="79" spans="2:45" ht="18" customHeight="1" x14ac:dyDescent="0.2">
      <c r="B79" s="177"/>
      <c r="C79" s="178"/>
      <c r="D79" s="178"/>
      <c r="E79" s="179"/>
      <c r="F79" s="385"/>
      <c r="G79" s="386"/>
      <c r="H79" s="386"/>
      <c r="I79" s="386"/>
      <c r="J79" s="386"/>
      <c r="K79" s="386"/>
      <c r="L79" s="386"/>
      <c r="M79" s="386"/>
      <c r="N79" s="387"/>
      <c r="O79" s="177"/>
      <c r="P79" s="178"/>
      <c r="Q79" s="178"/>
      <c r="R79" s="178"/>
      <c r="S79" s="178"/>
      <c r="T79" s="178"/>
      <c r="U79" s="179"/>
      <c r="V79" s="394">
        <f>'報告書（事業主控）'!V79:Y79</f>
        <v>0</v>
      </c>
      <c r="W79" s="395"/>
      <c r="X79" s="395"/>
      <c r="Y79" s="396"/>
      <c r="Z79" s="394">
        <f>'報告書（事業主控）'!Z79:AC79</f>
        <v>0</v>
      </c>
      <c r="AA79" s="395"/>
      <c r="AB79" s="395"/>
      <c r="AC79" s="395"/>
      <c r="AD79" s="394">
        <f>'報告書（事業主控）'!AD79:AG79</f>
        <v>0</v>
      </c>
      <c r="AE79" s="395"/>
      <c r="AF79" s="395"/>
      <c r="AG79" s="395"/>
      <c r="AH79" s="394">
        <f>'報告書（事業主控）'!AH79:AK79</f>
        <v>0</v>
      </c>
      <c r="AI79" s="395"/>
      <c r="AJ79" s="395"/>
      <c r="AK79" s="395"/>
      <c r="AL79" s="168"/>
      <c r="AM79" s="169"/>
      <c r="AN79" s="394">
        <f>'報告書（事業主控）'!AN79:AR79</f>
        <v>0</v>
      </c>
      <c r="AO79" s="395"/>
      <c r="AP79" s="395"/>
      <c r="AQ79" s="395"/>
      <c r="AR79" s="395"/>
      <c r="AS79" s="152"/>
    </row>
    <row r="80" spans="2:45" ht="18" customHeight="1" x14ac:dyDescent="0.2">
      <c r="B80" s="180"/>
      <c r="C80" s="181"/>
      <c r="D80" s="181"/>
      <c r="E80" s="182"/>
      <c r="F80" s="388"/>
      <c r="G80" s="389"/>
      <c r="H80" s="389"/>
      <c r="I80" s="389"/>
      <c r="J80" s="389"/>
      <c r="K80" s="389"/>
      <c r="L80" s="389"/>
      <c r="M80" s="389"/>
      <c r="N80" s="390"/>
      <c r="O80" s="180"/>
      <c r="P80" s="181"/>
      <c r="Q80" s="181"/>
      <c r="R80" s="181"/>
      <c r="S80" s="181"/>
      <c r="T80" s="181"/>
      <c r="U80" s="182"/>
      <c r="V80" s="397"/>
      <c r="W80" s="398"/>
      <c r="X80" s="398"/>
      <c r="Y80" s="399"/>
      <c r="Z80" s="397"/>
      <c r="AA80" s="398"/>
      <c r="AB80" s="398"/>
      <c r="AC80" s="398"/>
      <c r="AD80" s="397"/>
      <c r="AE80" s="398"/>
      <c r="AF80" s="398"/>
      <c r="AG80" s="398"/>
      <c r="AH80" s="397"/>
      <c r="AI80" s="398"/>
      <c r="AJ80" s="398"/>
      <c r="AK80" s="399"/>
      <c r="AL80" s="166"/>
      <c r="AM80" s="167"/>
      <c r="AN80" s="397"/>
      <c r="AO80" s="398"/>
      <c r="AP80" s="398"/>
      <c r="AQ80" s="398"/>
      <c r="AR80" s="398"/>
      <c r="AS80" s="56"/>
    </row>
    <row r="81" spans="2:45" ht="18" customHeight="1" x14ac:dyDescent="0.2">
      <c r="X81" s="3"/>
      <c r="Y81" s="3"/>
    </row>
    <row r="82" spans="2:45" ht="10.5" customHeight="1" x14ac:dyDescent="0.2">
      <c r="X82" s="3"/>
      <c r="Y82" s="3"/>
    </row>
    <row r="83" spans="2:45" ht="5.25" customHeight="1" x14ac:dyDescent="0.2">
      <c r="X83" s="3"/>
      <c r="Y83" s="3"/>
    </row>
    <row r="84" spans="2:45" ht="5.25" customHeight="1" x14ac:dyDescent="0.2">
      <c r="X84" s="3"/>
      <c r="Y84" s="3"/>
    </row>
    <row r="85" spans="2:45" ht="5.25" customHeight="1" x14ac:dyDescent="0.2">
      <c r="X85" s="3"/>
      <c r="Y85" s="3"/>
    </row>
    <row r="86" spans="2:45" ht="5.25" customHeight="1" x14ac:dyDescent="0.2">
      <c r="X86" s="3"/>
      <c r="Y86" s="3"/>
    </row>
    <row r="87" spans="2:45" ht="5.25" customHeight="1" x14ac:dyDescent="0.2">
      <c r="X87" s="3"/>
      <c r="Y87" s="3"/>
    </row>
    <row r="88" spans="2:45" ht="17.25" customHeight="1" x14ac:dyDescent="0.2">
      <c r="B88" s="2" t="s">
        <v>35</v>
      </c>
      <c r="S88" s="9"/>
      <c r="T88" s="9"/>
      <c r="U88" s="9"/>
      <c r="V88" s="9"/>
      <c r="W88" s="9"/>
      <c r="AL88" s="25"/>
      <c r="AM88" s="25"/>
      <c r="AN88" s="25"/>
      <c r="AO88" s="25"/>
    </row>
    <row r="89" spans="2:45" ht="12.75" customHeight="1" x14ac:dyDescent="0.2">
      <c r="M89" s="26"/>
      <c r="N89" s="26"/>
      <c r="O89" s="26"/>
      <c r="P89" s="26"/>
      <c r="Q89" s="26"/>
      <c r="R89" s="26"/>
      <c r="S89" s="26"/>
      <c r="T89" s="27"/>
      <c r="U89" s="27"/>
      <c r="V89" s="27"/>
      <c r="W89" s="27"/>
      <c r="X89" s="27"/>
      <c r="Y89" s="27"/>
      <c r="Z89" s="27"/>
      <c r="AA89" s="26"/>
      <c r="AB89" s="26"/>
      <c r="AC89" s="26"/>
      <c r="AL89" s="25"/>
      <c r="AM89" s="297" t="s">
        <v>73</v>
      </c>
      <c r="AN89" s="465"/>
      <c r="AO89" s="465"/>
      <c r="AP89" s="466"/>
    </row>
    <row r="90" spans="2:45" ht="12.75" customHeight="1" x14ac:dyDescent="0.2">
      <c r="M90" s="26"/>
      <c r="N90" s="26"/>
      <c r="O90" s="26"/>
      <c r="P90" s="26"/>
      <c r="Q90" s="26"/>
      <c r="R90" s="26"/>
      <c r="S90" s="26"/>
      <c r="T90" s="27"/>
      <c r="U90" s="27"/>
      <c r="V90" s="27"/>
      <c r="W90" s="27"/>
      <c r="X90" s="27"/>
      <c r="Y90" s="27"/>
      <c r="Z90" s="27"/>
      <c r="AA90" s="26"/>
      <c r="AB90" s="26"/>
      <c r="AC90" s="26"/>
      <c r="AL90" s="25"/>
      <c r="AM90" s="467"/>
      <c r="AN90" s="468"/>
      <c r="AO90" s="468"/>
      <c r="AP90" s="469"/>
    </row>
    <row r="91" spans="2:45" ht="12.75" customHeight="1" x14ac:dyDescent="0.2">
      <c r="M91" s="26"/>
      <c r="N91" s="26"/>
      <c r="O91" s="26"/>
      <c r="P91" s="26"/>
      <c r="Q91" s="26"/>
      <c r="R91" s="26"/>
      <c r="S91" s="26"/>
      <c r="T91" s="26"/>
      <c r="U91" s="26"/>
      <c r="V91" s="26"/>
      <c r="W91" s="26"/>
      <c r="X91" s="26"/>
      <c r="Y91" s="26"/>
      <c r="Z91" s="26"/>
      <c r="AA91" s="26"/>
      <c r="AB91" s="26"/>
      <c r="AC91" s="26"/>
      <c r="AL91" s="25"/>
      <c r="AM91" s="25"/>
      <c r="AN91" s="148"/>
      <c r="AO91" s="148"/>
    </row>
    <row r="92" spans="2:45" ht="6" customHeight="1" x14ac:dyDescent="0.2">
      <c r="M92" s="26"/>
      <c r="N92" s="26"/>
      <c r="O92" s="26"/>
      <c r="P92" s="26"/>
      <c r="Q92" s="26"/>
      <c r="R92" s="26"/>
      <c r="S92" s="26"/>
      <c r="T92" s="26"/>
      <c r="U92" s="26"/>
      <c r="V92" s="26"/>
      <c r="W92" s="26"/>
      <c r="X92" s="26"/>
      <c r="Y92" s="26"/>
      <c r="Z92" s="26"/>
      <c r="AA92" s="26"/>
      <c r="AB92" s="26"/>
      <c r="AC92" s="26"/>
      <c r="AL92" s="25"/>
      <c r="AM92" s="25"/>
    </row>
    <row r="93" spans="2:45" ht="12.75" customHeight="1" x14ac:dyDescent="0.2">
      <c r="B93" s="266" t="s">
        <v>2</v>
      </c>
      <c r="C93" s="267"/>
      <c r="D93" s="267"/>
      <c r="E93" s="267"/>
      <c r="F93" s="267"/>
      <c r="G93" s="267"/>
      <c r="H93" s="267"/>
      <c r="I93" s="267"/>
      <c r="J93" s="269" t="s">
        <v>10</v>
      </c>
      <c r="K93" s="269"/>
      <c r="L93" s="63" t="s">
        <v>3</v>
      </c>
      <c r="M93" s="269" t="s">
        <v>11</v>
      </c>
      <c r="N93" s="269"/>
      <c r="O93" s="270" t="s">
        <v>12</v>
      </c>
      <c r="P93" s="269"/>
      <c r="Q93" s="269"/>
      <c r="R93" s="269"/>
      <c r="S93" s="269"/>
      <c r="T93" s="269"/>
      <c r="U93" s="269" t="s">
        <v>13</v>
      </c>
      <c r="V93" s="269"/>
      <c r="W93" s="269"/>
      <c r="AD93" s="11"/>
      <c r="AE93" s="11"/>
      <c r="AF93" s="11"/>
      <c r="AG93" s="11"/>
      <c r="AH93" s="11"/>
      <c r="AI93" s="11"/>
      <c r="AJ93" s="11"/>
      <c r="AL93" s="419">
        <f>$AL$9</f>
        <v>0</v>
      </c>
      <c r="AM93" s="420"/>
      <c r="AN93" s="277" t="s">
        <v>4</v>
      </c>
      <c r="AO93" s="277"/>
      <c r="AP93" s="420">
        <v>3</v>
      </c>
      <c r="AQ93" s="420"/>
      <c r="AR93" s="277" t="s">
        <v>5</v>
      </c>
      <c r="AS93" s="280"/>
    </row>
    <row r="94" spans="2:45" ht="13.95" customHeight="1" x14ac:dyDescent="0.2">
      <c r="B94" s="267"/>
      <c r="C94" s="267"/>
      <c r="D94" s="267"/>
      <c r="E94" s="267"/>
      <c r="F94" s="267"/>
      <c r="G94" s="267"/>
      <c r="H94" s="267"/>
      <c r="I94" s="267"/>
      <c r="J94" s="425">
        <f>$J$10</f>
        <v>0</v>
      </c>
      <c r="K94" s="427">
        <f>$K$10</f>
        <v>0</v>
      </c>
      <c r="L94" s="430">
        <f>$L$10</f>
        <v>0</v>
      </c>
      <c r="M94" s="433">
        <f>$M$10</f>
        <v>0</v>
      </c>
      <c r="N94" s="427">
        <f>$N$10</f>
        <v>0</v>
      </c>
      <c r="O94" s="433">
        <f>$O$10</f>
        <v>0</v>
      </c>
      <c r="P94" s="436">
        <f>$P$10</f>
        <v>0</v>
      </c>
      <c r="Q94" s="436">
        <f>$Q$10</f>
        <v>0</v>
      </c>
      <c r="R94" s="436">
        <f>$R$10</f>
        <v>0</v>
      </c>
      <c r="S94" s="436">
        <f>$S$10</f>
        <v>0</v>
      </c>
      <c r="T94" s="427">
        <f>$T$10</f>
        <v>0</v>
      </c>
      <c r="U94" s="433">
        <f>$U$10</f>
        <v>0</v>
      </c>
      <c r="V94" s="436">
        <f>$V$10</f>
        <v>0</v>
      </c>
      <c r="W94" s="427">
        <f>$W$10</f>
        <v>0</v>
      </c>
      <c r="AD94" s="11"/>
      <c r="AE94" s="11"/>
      <c r="AF94" s="11"/>
      <c r="AG94" s="11"/>
      <c r="AH94" s="11"/>
      <c r="AI94" s="11"/>
      <c r="AJ94" s="11"/>
      <c r="AL94" s="421"/>
      <c r="AM94" s="422"/>
      <c r="AN94" s="278"/>
      <c r="AO94" s="278"/>
      <c r="AP94" s="422"/>
      <c r="AQ94" s="422"/>
      <c r="AR94" s="278"/>
      <c r="AS94" s="281"/>
    </row>
    <row r="95" spans="2:45" ht="9" customHeight="1" x14ac:dyDescent="0.2">
      <c r="B95" s="267"/>
      <c r="C95" s="267"/>
      <c r="D95" s="267"/>
      <c r="E95" s="267"/>
      <c r="F95" s="267"/>
      <c r="G95" s="267"/>
      <c r="H95" s="267"/>
      <c r="I95" s="267"/>
      <c r="J95" s="426"/>
      <c r="K95" s="428"/>
      <c r="L95" s="431"/>
      <c r="M95" s="434"/>
      <c r="N95" s="428"/>
      <c r="O95" s="434"/>
      <c r="P95" s="437"/>
      <c r="Q95" s="437"/>
      <c r="R95" s="437"/>
      <c r="S95" s="437"/>
      <c r="T95" s="428"/>
      <c r="U95" s="434"/>
      <c r="V95" s="437"/>
      <c r="W95" s="428"/>
      <c r="AD95" s="11"/>
      <c r="AE95" s="11"/>
      <c r="AF95" s="11"/>
      <c r="AG95" s="11"/>
      <c r="AH95" s="11"/>
      <c r="AI95" s="11"/>
      <c r="AJ95" s="11"/>
      <c r="AL95" s="423"/>
      <c r="AM95" s="424"/>
      <c r="AN95" s="279"/>
      <c r="AO95" s="279"/>
      <c r="AP95" s="424"/>
      <c r="AQ95" s="424"/>
      <c r="AR95" s="279"/>
      <c r="AS95" s="282"/>
    </row>
    <row r="96" spans="2:45" ht="6" customHeight="1" x14ac:dyDescent="0.2">
      <c r="B96" s="268"/>
      <c r="C96" s="268"/>
      <c r="D96" s="268"/>
      <c r="E96" s="268"/>
      <c r="F96" s="268"/>
      <c r="G96" s="268"/>
      <c r="H96" s="268"/>
      <c r="I96" s="268"/>
      <c r="J96" s="426"/>
      <c r="K96" s="429"/>
      <c r="L96" s="432"/>
      <c r="M96" s="435"/>
      <c r="N96" s="429"/>
      <c r="O96" s="435"/>
      <c r="P96" s="438"/>
      <c r="Q96" s="438"/>
      <c r="R96" s="438"/>
      <c r="S96" s="438"/>
      <c r="T96" s="429"/>
      <c r="U96" s="435"/>
      <c r="V96" s="438"/>
      <c r="W96" s="429"/>
    </row>
    <row r="97" spans="2:45" ht="15" customHeight="1" x14ac:dyDescent="0.2">
      <c r="B97" s="215" t="s">
        <v>36</v>
      </c>
      <c r="C97" s="216"/>
      <c r="D97" s="216"/>
      <c r="E97" s="216"/>
      <c r="F97" s="216"/>
      <c r="G97" s="216"/>
      <c r="H97" s="216"/>
      <c r="I97" s="217"/>
      <c r="J97" s="215" t="s">
        <v>6</v>
      </c>
      <c r="K97" s="216"/>
      <c r="L97" s="216"/>
      <c r="M97" s="216"/>
      <c r="N97" s="224"/>
      <c r="O97" s="227" t="s">
        <v>37</v>
      </c>
      <c r="P97" s="216"/>
      <c r="Q97" s="216"/>
      <c r="R97" s="216"/>
      <c r="S97" s="216"/>
      <c r="T97" s="216"/>
      <c r="U97" s="217"/>
      <c r="V97" s="64" t="s">
        <v>94</v>
      </c>
      <c r="W97" s="65"/>
      <c r="X97" s="65"/>
      <c r="Y97" s="230" t="s">
        <v>95</v>
      </c>
      <c r="Z97" s="230"/>
      <c r="AA97" s="230"/>
      <c r="AB97" s="230"/>
      <c r="AC97" s="230"/>
      <c r="AD97" s="230"/>
      <c r="AE97" s="230"/>
      <c r="AF97" s="230"/>
      <c r="AG97" s="230"/>
      <c r="AH97" s="230"/>
      <c r="AI97" s="65"/>
      <c r="AJ97" s="65"/>
      <c r="AK97" s="66"/>
      <c r="AL97" s="231" t="s">
        <v>75</v>
      </c>
      <c r="AM97" s="231"/>
      <c r="AN97" s="232" t="s">
        <v>96</v>
      </c>
      <c r="AO97" s="232"/>
      <c r="AP97" s="232"/>
      <c r="AQ97" s="232"/>
      <c r="AR97" s="232"/>
      <c r="AS97" s="233"/>
    </row>
    <row r="98" spans="2:45" ht="13.95" customHeight="1" x14ac:dyDescent="0.2">
      <c r="B98" s="218"/>
      <c r="C98" s="219"/>
      <c r="D98" s="219"/>
      <c r="E98" s="219"/>
      <c r="F98" s="219"/>
      <c r="G98" s="219"/>
      <c r="H98" s="219"/>
      <c r="I98" s="220"/>
      <c r="J98" s="218"/>
      <c r="K98" s="219"/>
      <c r="L98" s="219"/>
      <c r="M98" s="219"/>
      <c r="N98" s="225"/>
      <c r="O98" s="228"/>
      <c r="P98" s="219"/>
      <c r="Q98" s="219"/>
      <c r="R98" s="219"/>
      <c r="S98" s="219"/>
      <c r="T98" s="219"/>
      <c r="U98" s="220"/>
      <c r="V98" s="234" t="s">
        <v>7</v>
      </c>
      <c r="W98" s="235"/>
      <c r="X98" s="235"/>
      <c r="Y98" s="236"/>
      <c r="Z98" s="240" t="s">
        <v>16</v>
      </c>
      <c r="AA98" s="241"/>
      <c r="AB98" s="241"/>
      <c r="AC98" s="242"/>
      <c r="AD98" s="246" t="s">
        <v>17</v>
      </c>
      <c r="AE98" s="247"/>
      <c r="AF98" s="247"/>
      <c r="AG98" s="248"/>
      <c r="AH98" s="417" t="s">
        <v>40</v>
      </c>
      <c r="AI98" s="277"/>
      <c r="AJ98" s="277"/>
      <c r="AK98" s="280"/>
      <c r="AL98" s="258" t="s">
        <v>38</v>
      </c>
      <c r="AM98" s="258"/>
      <c r="AN98" s="260" t="s">
        <v>19</v>
      </c>
      <c r="AO98" s="261"/>
      <c r="AP98" s="261"/>
      <c r="AQ98" s="261"/>
      <c r="AR98" s="262"/>
      <c r="AS98" s="263"/>
    </row>
    <row r="99" spans="2:45" ht="13.95" customHeight="1" x14ac:dyDescent="0.2">
      <c r="B99" s="412"/>
      <c r="C99" s="413"/>
      <c r="D99" s="413"/>
      <c r="E99" s="413"/>
      <c r="F99" s="413"/>
      <c r="G99" s="413"/>
      <c r="H99" s="413"/>
      <c r="I99" s="414"/>
      <c r="J99" s="412"/>
      <c r="K99" s="413"/>
      <c r="L99" s="413"/>
      <c r="M99" s="413"/>
      <c r="N99" s="415"/>
      <c r="O99" s="416"/>
      <c r="P99" s="413"/>
      <c r="Q99" s="413"/>
      <c r="R99" s="413"/>
      <c r="S99" s="413"/>
      <c r="T99" s="413"/>
      <c r="U99" s="414"/>
      <c r="V99" s="237"/>
      <c r="W99" s="238"/>
      <c r="X99" s="238"/>
      <c r="Y99" s="239"/>
      <c r="Z99" s="243"/>
      <c r="AA99" s="244"/>
      <c r="AB99" s="244"/>
      <c r="AC99" s="245"/>
      <c r="AD99" s="249"/>
      <c r="AE99" s="250"/>
      <c r="AF99" s="250"/>
      <c r="AG99" s="251"/>
      <c r="AH99" s="418"/>
      <c r="AI99" s="279"/>
      <c r="AJ99" s="279"/>
      <c r="AK99" s="282"/>
      <c r="AL99" s="259"/>
      <c r="AM99" s="259"/>
      <c r="AN99" s="264"/>
      <c r="AO99" s="264"/>
      <c r="AP99" s="264"/>
      <c r="AQ99" s="264"/>
      <c r="AR99" s="264"/>
      <c r="AS99" s="265"/>
    </row>
    <row r="100" spans="2:45" ht="18" customHeight="1" x14ac:dyDescent="0.15">
      <c r="B100" s="400">
        <f>'報告書（事業主控）'!B100:I101</f>
        <v>0</v>
      </c>
      <c r="C100" s="401"/>
      <c r="D100" s="401"/>
      <c r="E100" s="401"/>
      <c r="F100" s="401"/>
      <c r="G100" s="401"/>
      <c r="H100" s="401"/>
      <c r="I100" s="402"/>
      <c r="J100" s="400">
        <f>'報告書（事業主控）'!J100:N101</f>
        <v>0</v>
      </c>
      <c r="K100" s="401"/>
      <c r="L100" s="401"/>
      <c r="M100" s="401"/>
      <c r="N100" s="406"/>
      <c r="O100" s="154">
        <f>'報告書（事業主控）'!O100</f>
        <v>0</v>
      </c>
      <c r="P100" s="69" t="s">
        <v>31</v>
      </c>
      <c r="Q100" s="155">
        <f>'報告書（事業主控）'!Q100</f>
        <v>0</v>
      </c>
      <c r="R100" s="69" t="s">
        <v>1</v>
      </c>
      <c r="S100" s="156">
        <f>'報告書（事業主控）'!S100</f>
        <v>0</v>
      </c>
      <c r="T100" s="209" t="s">
        <v>110</v>
      </c>
      <c r="U100" s="209"/>
      <c r="V100" s="408"/>
      <c r="W100" s="409"/>
      <c r="X100" s="409"/>
      <c r="Y100" s="70" t="s">
        <v>8</v>
      </c>
      <c r="Z100" s="157"/>
      <c r="AA100" s="158"/>
      <c r="AB100" s="158"/>
      <c r="AC100" s="159" t="s">
        <v>8</v>
      </c>
      <c r="AD100" s="157"/>
      <c r="AE100" s="158"/>
      <c r="AF100" s="158"/>
      <c r="AG100" s="160" t="s">
        <v>8</v>
      </c>
      <c r="AH100" s="391"/>
      <c r="AI100" s="392"/>
      <c r="AJ100" s="392"/>
      <c r="AK100" s="393"/>
      <c r="AL100" s="161"/>
      <c r="AM100" s="162"/>
      <c r="AN100" s="391"/>
      <c r="AO100" s="392"/>
      <c r="AP100" s="392"/>
      <c r="AQ100" s="392"/>
      <c r="AR100" s="392"/>
      <c r="AS100" s="73" t="s">
        <v>8</v>
      </c>
    </row>
    <row r="101" spans="2:45" ht="18" customHeight="1" x14ac:dyDescent="0.2">
      <c r="B101" s="403"/>
      <c r="C101" s="404"/>
      <c r="D101" s="404"/>
      <c r="E101" s="404"/>
      <c r="F101" s="404"/>
      <c r="G101" s="404"/>
      <c r="H101" s="404"/>
      <c r="I101" s="405"/>
      <c r="J101" s="403"/>
      <c r="K101" s="404"/>
      <c r="L101" s="404"/>
      <c r="M101" s="404"/>
      <c r="N101" s="407"/>
      <c r="O101" s="163">
        <f>'報告書（事業主控）'!O101</f>
        <v>0</v>
      </c>
      <c r="P101" s="11" t="s">
        <v>0</v>
      </c>
      <c r="Q101" s="164">
        <f>'報告書（事業主控）'!Q101</f>
        <v>0</v>
      </c>
      <c r="R101" s="11" t="s">
        <v>1</v>
      </c>
      <c r="S101" s="165">
        <f>'報告書（事業主控）'!S101</f>
        <v>0</v>
      </c>
      <c r="T101" s="212" t="s">
        <v>21</v>
      </c>
      <c r="U101" s="212"/>
      <c r="V101" s="397">
        <f>'報告書（事業主控）'!V101:Y101</f>
        <v>0</v>
      </c>
      <c r="W101" s="398"/>
      <c r="X101" s="398"/>
      <c r="Y101" s="399"/>
      <c r="Z101" s="394">
        <f>'報告書（事業主控）'!Z101:AC101</f>
        <v>0</v>
      </c>
      <c r="AA101" s="395"/>
      <c r="AB101" s="395"/>
      <c r="AC101" s="395"/>
      <c r="AD101" s="394">
        <f>'報告書（事業主控）'!AD101:AG101</f>
        <v>0</v>
      </c>
      <c r="AE101" s="395"/>
      <c r="AF101" s="395"/>
      <c r="AG101" s="396"/>
      <c r="AH101" s="395">
        <f>'報告書（事業主控）'!AH101:AK101</f>
        <v>0</v>
      </c>
      <c r="AI101" s="395"/>
      <c r="AJ101" s="395"/>
      <c r="AK101" s="396"/>
      <c r="AL101" s="410">
        <f>'報告書（事業主控）'!AL101:AM101</f>
        <v>0</v>
      </c>
      <c r="AM101" s="411"/>
      <c r="AN101" s="397">
        <f>'報告書（事業主控）'!AN101:AR101</f>
        <v>0</v>
      </c>
      <c r="AO101" s="398"/>
      <c r="AP101" s="398"/>
      <c r="AQ101" s="398"/>
      <c r="AR101" s="398"/>
      <c r="AS101" s="56"/>
    </row>
    <row r="102" spans="2:45" ht="18" customHeight="1" x14ac:dyDescent="0.15">
      <c r="B102" s="400">
        <f>'報告書（事業主控）'!B102:I103</f>
        <v>0</v>
      </c>
      <c r="C102" s="401"/>
      <c r="D102" s="401"/>
      <c r="E102" s="401"/>
      <c r="F102" s="401"/>
      <c r="G102" s="401"/>
      <c r="H102" s="401"/>
      <c r="I102" s="402"/>
      <c r="J102" s="400">
        <f>'報告書（事業主控）'!J102:N103</f>
        <v>0</v>
      </c>
      <c r="K102" s="401"/>
      <c r="L102" s="401"/>
      <c r="M102" s="401"/>
      <c r="N102" s="406"/>
      <c r="O102" s="154">
        <f>'報告書（事業主控）'!O102</f>
        <v>0</v>
      </c>
      <c r="P102" s="69" t="s">
        <v>31</v>
      </c>
      <c r="Q102" s="155">
        <f>'報告書（事業主控）'!Q102</f>
        <v>0</v>
      </c>
      <c r="R102" s="69" t="s">
        <v>1</v>
      </c>
      <c r="S102" s="156">
        <f>'報告書（事業主控）'!S102</f>
        <v>0</v>
      </c>
      <c r="T102" s="209" t="s">
        <v>110</v>
      </c>
      <c r="U102" s="209"/>
      <c r="V102" s="408"/>
      <c r="W102" s="409"/>
      <c r="X102" s="409"/>
      <c r="Y102" s="70" t="s">
        <v>8</v>
      </c>
      <c r="Z102" s="157"/>
      <c r="AA102" s="158"/>
      <c r="AB102" s="158"/>
      <c r="AC102" s="159" t="s">
        <v>8</v>
      </c>
      <c r="AD102" s="157"/>
      <c r="AE102" s="158"/>
      <c r="AF102" s="158"/>
      <c r="AG102" s="160" t="s">
        <v>8</v>
      </c>
      <c r="AH102" s="391"/>
      <c r="AI102" s="392"/>
      <c r="AJ102" s="392"/>
      <c r="AK102" s="393"/>
      <c r="AL102" s="161"/>
      <c r="AM102" s="162"/>
      <c r="AN102" s="391"/>
      <c r="AO102" s="392"/>
      <c r="AP102" s="392"/>
      <c r="AQ102" s="392"/>
      <c r="AR102" s="392"/>
      <c r="AS102" s="79"/>
    </row>
    <row r="103" spans="2:45" ht="18" customHeight="1" x14ac:dyDescent="0.2">
      <c r="B103" s="403"/>
      <c r="C103" s="404"/>
      <c r="D103" s="404"/>
      <c r="E103" s="404"/>
      <c r="F103" s="404"/>
      <c r="G103" s="404"/>
      <c r="H103" s="404"/>
      <c r="I103" s="405"/>
      <c r="J103" s="403"/>
      <c r="K103" s="404"/>
      <c r="L103" s="404"/>
      <c r="M103" s="404"/>
      <c r="N103" s="407"/>
      <c r="O103" s="163">
        <f>'報告書（事業主控）'!O103</f>
        <v>0</v>
      </c>
      <c r="P103" s="11" t="s">
        <v>0</v>
      </c>
      <c r="Q103" s="164">
        <f>'報告書（事業主控）'!Q103</f>
        <v>0</v>
      </c>
      <c r="R103" s="11" t="s">
        <v>1</v>
      </c>
      <c r="S103" s="165">
        <f>'報告書（事業主控）'!S103</f>
        <v>0</v>
      </c>
      <c r="T103" s="212" t="s">
        <v>21</v>
      </c>
      <c r="U103" s="212"/>
      <c r="V103" s="397">
        <f>'報告書（事業主控）'!V103:Y103</f>
        <v>0</v>
      </c>
      <c r="W103" s="398"/>
      <c r="X103" s="398"/>
      <c r="Y103" s="399"/>
      <c r="Z103" s="394">
        <f>'報告書（事業主控）'!Z103:AC103</f>
        <v>0</v>
      </c>
      <c r="AA103" s="395"/>
      <c r="AB103" s="395"/>
      <c r="AC103" s="395"/>
      <c r="AD103" s="394">
        <f>'報告書（事業主控）'!AD103:AG103</f>
        <v>0</v>
      </c>
      <c r="AE103" s="395"/>
      <c r="AF103" s="395"/>
      <c r="AG103" s="396"/>
      <c r="AH103" s="395">
        <f>'報告書（事業主控）'!AH103:AK103</f>
        <v>0</v>
      </c>
      <c r="AI103" s="395"/>
      <c r="AJ103" s="395"/>
      <c r="AK103" s="396"/>
      <c r="AL103" s="410">
        <f>'報告書（事業主控）'!AL103:AM103</f>
        <v>0</v>
      </c>
      <c r="AM103" s="411"/>
      <c r="AN103" s="397">
        <f>'報告書（事業主控）'!AN103:AR103</f>
        <v>0</v>
      </c>
      <c r="AO103" s="398"/>
      <c r="AP103" s="398"/>
      <c r="AQ103" s="398"/>
      <c r="AR103" s="398"/>
      <c r="AS103" s="56"/>
    </row>
    <row r="104" spans="2:45" ht="18" customHeight="1" x14ac:dyDescent="0.15">
      <c r="B104" s="400">
        <f>'報告書（事業主控）'!B104:I105</f>
        <v>0</v>
      </c>
      <c r="C104" s="401"/>
      <c r="D104" s="401"/>
      <c r="E104" s="401"/>
      <c r="F104" s="401"/>
      <c r="G104" s="401"/>
      <c r="H104" s="401"/>
      <c r="I104" s="402"/>
      <c r="J104" s="400">
        <f>'報告書（事業主控）'!J104:N105</f>
        <v>0</v>
      </c>
      <c r="K104" s="401"/>
      <c r="L104" s="401"/>
      <c r="M104" s="401"/>
      <c r="N104" s="406"/>
      <c r="O104" s="154">
        <f>'報告書（事業主控）'!O104</f>
        <v>0</v>
      </c>
      <c r="P104" s="69" t="s">
        <v>31</v>
      </c>
      <c r="Q104" s="155">
        <f>'報告書（事業主控）'!Q104</f>
        <v>0</v>
      </c>
      <c r="R104" s="69" t="s">
        <v>1</v>
      </c>
      <c r="S104" s="156">
        <f>'報告書（事業主控）'!S104</f>
        <v>0</v>
      </c>
      <c r="T104" s="209" t="s">
        <v>110</v>
      </c>
      <c r="U104" s="209"/>
      <c r="V104" s="408"/>
      <c r="W104" s="409"/>
      <c r="X104" s="409"/>
      <c r="Y104" s="70" t="s">
        <v>8</v>
      </c>
      <c r="Z104" s="157"/>
      <c r="AA104" s="158"/>
      <c r="AB104" s="158"/>
      <c r="AC104" s="159" t="s">
        <v>8</v>
      </c>
      <c r="AD104" s="157"/>
      <c r="AE104" s="158"/>
      <c r="AF104" s="158"/>
      <c r="AG104" s="160" t="s">
        <v>8</v>
      </c>
      <c r="AH104" s="391"/>
      <c r="AI104" s="392"/>
      <c r="AJ104" s="392"/>
      <c r="AK104" s="393"/>
      <c r="AL104" s="161"/>
      <c r="AM104" s="162"/>
      <c r="AN104" s="391"/>
      <c r="AO104" s="392"/>
      <c r="AP104" s="392"/>
      <c r="AQ104" s="392"/>
      <c r="AR104" s="392"/>
      <c r="AS104" s="79"/>
    </row>
    <row r="105" spans="2:45" ht="18" customHeight="1" x14ac:dyDescent="0.2">
      <c r="B105" s="403"/>
      <c r="C105" s="404"/>
      <c r="D105" s="404"/>
      <c r="E105" s="404"/>
      <c r="F105" s="404"/>
      <c r="G105" s="404"/>
      <c r="H105" s="404"/>
      <c r="I105" s="405"/>
      <c r="J105" s="403"/>
      <c r="K105" s="404"/>
      <c r="L105" s="404"/>
      <c r="M105" s="404"/>
      <c r="N105" s="407"/>
      <c r="O105" s="163">
        <f>'報告書（事業主控）'!O105</f>
        <v>0</v>
      </c>
      <c r="P105" s="11" t="s">
        <v>0</v>
      </c>
      <c r="Q105" s="164">
        <f>'報告書（事業主控）'!Q105</f>
        <v>0</v>
      </c>
      <c r="R105" s="11" t="s">
        <v>1</v>
      </c>
      <c r="S105" s="165">
        <f>'報告書（事業主控）'!S105</f>
        <v>0</v>
      </c>
      <c r="T105" s="212" t="s">
        <v>21</v>
      </c>
      <c r="U105" s="212"/>
      <c r="V105" s="397">
        <f>'報告書（事業主控）'!V105:Y105</f>
        <v>0</v>
      </c>
      <c r="W105" s="398"/>
      <c r="X105" s="398"/>
      <c r="Y105" s="399"/>
      <c r="Z105" s="394">
        <f>'報告書（事業主控）'!Z105:AC105</f>
        <v>0</v>
      </c>
      <c r="AA105" s="395"/>
      <c r="AB105" s="395"/>
      <c r="AC105" s="395"/>
      <c r="AD105" s="394">
        <f>'報告書（事業主控）'!AD105:AG105</f>
        <v>0</v>
      </c>
      <c r="AE105" s="395"/>
      <c r="AF105" s="395"/>
      <c r="AG105" s="396"/>
      <c r="AH105" s="395">
        <f>'報告書（事業主控）'!AH105:AK105</f>
        <v>0</v>
      </c>
      <c r="AI105" s="395"/>
      <c r="AJ105" s="395"/>
      <c r="AK105" s="396"/>
      <c r="AL105" s="410">
        <f>'報告書（事業主控）'!AL105:AM105</f>
        <v>0</v>
      </c>
      <c r="AM105" s="411"/>
      <c r="AN105" s="397">
        <f>'報告書（事業主控）'!AN105:AR105</f>
        <v>0</v>
      </c>
      <c r="AO105" s="398"/>
      <c r="AP105" s="398"/>
      <c r="AQ105" s="398"/>
      <c r="AR105" s="398"/>
      <c r="AS105" s="56"/>
    </row>
    <row r="106" spans="2:45" ht="18" customHeight="1" x14ac:dyDescent="0.15">
      <c r="B106" s="400">
        <f>'報告書（事業主控）'!B106:I107</f>
        <v>0</v>
      </c>
      <c r="C106" s="401"/>
      <c r="D106" s="401"/>
      <c r="E106" s="401"/>
      <c r="F106" s="401"/>
      <c r="G106" s="401"/>
      <c r="H106" s="401"/>
      <c r="I106" s="402"/>
      <c r="J106" s="400">
        <f>'報告書（事業主控）'!J106:N107</f>
        <v>0</v>
      </c>
      <c r="K106" s="401"/>
      <c r="L106" s="401"/>
      <c r="M106" s="401"/>
      <c r="N106" s="406"/>
      <c r="O106" s="154">
        <f>'報告書（事業主控）'!O106</f>
        <v>0</v>
      </c>
      <c r="P106" s="69" t="s">
        <v>31</v>
      </c>
      <c r="Q106" s="155">
        <f>'報告書（事業主控）'!Q106</f>
        <v>0</v>
      </c>
      <c r="R106" s="69" t="s">
        <v>1</v>
      </c>
      <c r="S106" s="156">
        <f>'報告書（事業主控）'!S106</f>
        <v>0</v>
      </c>
      <c r="T106" s="209" t="s">
        <v>110</v>
      </c>
      <c r="U106" s="209"/>
      <c r="V106" s="408"/>
      <c r="W106" s="409"/>
      <c r="X106" s="409"/>
      <c r="Y106" s="70" t="s">
        <v>8</v>
      </c>
      <c r="Z106" s="157"/>
      <c r="AA106" s="158"/>
      <c r="AB106" s="158"/>
      <c r="AC106" s="159" t="s">
        <v>8</v>
      </c>
      <c r="AD106" s="157"/>
      <c r="AE106" s="158"/>
      <c r="AF106" s="158"/>
      <c r="AG106" s="160" t="s">
        <v>8</v>
      </c>
      <c r="AH106" s="391"/>
      <c r="AI106" s="392"/>
      <c r="AJ106" s="392"/>
      <c r="AK106" s="393"/>
      <c r="AL106" s="161"/>
      <c r="AM106" s="162"/>
      <c r="AN106" s="391"/>
      <c r="AO106" s="392"/>
      <c r="AP106" s="392"/>
      <c r="AQ106" s="392"/>
      <c r="AR106" s="392"/>
      <c r="AS106" s="79"/>
    </row>
    <row r="107" spans="2:45" ht="18" customHeight="1" x14ac:dyDescent="0.2">
      <c r="B107" s="403"/>
      <c r="C107" s="404"/>
      <c r="D107" s="404"/>
      <c r="E107" s="404"/>
      <c r="F107" s="404"/>
      <c r="G107" s="404"/>
      <c r="H107" s="404"/>
      <c r="I107" s="405"/>
      <c r="J107" s="403"/>
      <c r="K107" s="404"/>
      <c r="L107" s="404"/>
      <c r="M107" s="404"/>
      <c r="N107" s="407"/>
      <c r="O107" s="163">
        <f>'報告書（事業主控）'!O107</f>
        <v>0</v>
      </c>
      <c r="P107" s="11" t="s">
        <v>0</v>
      </c>
      <c r="Q107" s="164">
        <f>'報告書（事業主控）'!Q107</f>
        <v>0</v>
      </c>
      <c r="R107" s="11" t="s">
        <v>1</v>
      </c>
      <c r="S107" s="165">
        <f>'報告書（事業主控）'!S107</f>
        <v>0</v>
      </c>
      <c r="T107" s="212" t="s">
        <v>21</v>
      </c>
      <c r="U107" s="212"/>
      <c r="V107" s="397">
        <f>'報告書（事業主控）'!V107:Y107</f>
        <v>0</v>
      </c>
      <c r="W107" s="398"/>
      <c r="X107" s="398"/>
      <c r="Y107" s="399"/>
      <c r="Z107" s="394">
        <f>'報告書（事業主控）'!Z107:AC107</f>
        <v>0</v>
      </c>
      <c r="AA107" s="395"/>
      <c r="AB107" s="395"/>
      <c r="AC107" s="395"/>
      <c r="AD107" s="394">
        <f>'報告書（事業主控）'!AD107:AG107</f>
        <v>0</v>
      </c>
      <c r="AE107" s="395"/>
      <c r="AF107" s="395"/>
      <c r="AG107" s="396"/>
      <c r="AH107" s="395">
        <f>'報告書（事業主控）'!AH107:AK107</f>
        <v>0</v>
      </c>
      <c r="AI107" s="395"/>
      <c r="AJ107" s="395"/>
      <c r="AK107" s="396"/>
      <c r="AL107" s="410">
        <f>'報告書（事業主控）'!AL107:AM107</f>
        <v>0</v>
      </c>
      <c r="AM107" s="411"/>
      <c r="AN107" s="397">
        <f>'報告書（事業主控）'!AN107:AR107</f>
        <v>0</v>
      </c>
      <c r="AO107" s="398"/>
      <c r="AP107" s="398"/>
      <c r="AQ107" s="398"/>
      <c r="AR107" s="398"/>
      <c r="AS107" s="56"/>
    </row>
    <row r="108" spans="2:45" ht="18" customHeight="1" x14ac:dyDescent="0.15">
      <c r="B108" s="400">
        <f>'報告書（事業主控）'!B108:I109</f>
        <v>0</v>
      </c>
      <c r="C108" s="401"/>
      <c r="D108" s="401"/>
      <c r="E108" s="401"/>
      <c r="F108" s="401"/>
      <c r="G108" s="401"/>
      <c r="H108" s="401"/>
      <c r="I108" s="402"/>
      <c r="J108" s="400">
        <f>'報告書（事業主控）'!J108:N109</f>
        <v>0</v>
      </c>
      <c r="K108" s="401"/>
      <c r="L108" s="401"/>
      <c r="M108" s="401"/>
      <c r="N108" s="406"/>
      <c r="O108" s="154">
        <f>'報告書（事業主控）'!O108</f>
        <v>0</v>
      </c>
      <c r="P108" s="69" t="s">
        <v>31</v>
      </c>
      <c r="Q108" s="155">
        <f>'報告書（事業主控）'!Q108</f>
        <v>0</v>
      </c>
      <c r="R108" s="69" t="s">
        <v>1</v>
      </c>
      <c r="S108" s="156">
        <f>'報告書（事業主控）'!S108</f>
        <v>0</v>
      </c>
      <c r="T108" s="209" t="s">
        <v>110</v>
      </c>
      <c r="U108" s="209"/>
      <c r="V108" s="408"/>
      <c r="W108" s="409"/>
      <c r="X108" s="409"/>
      <c r="Y108" s="70" t="s">
        <v>8</v>
      </c>
      <c r="Z108" s="157"/>
      <c r="AA108" s="158"/>
      <c r="AB108" s="158"/>
      <c r="AC108" s="159" t="s">
        <v>8</v>
      </c>
      <c r="AD108" s="157"/>
      <c r="AE108" s="158"/>
      <c r="AF108" s="158"/>
      <c r="AG108" s="160" t="s">
        <v>8</v>
      </c>
      <c r="AH108" s="391"/>
      <c r="AI108" s="392"/>
      <c r="AJ108" s="392"/>
      <c r="AK108" s="393"/>
      <c r="AL108" s="161"/>
      <c r="AM108" s="162"/>
      <c r="AN108" s="391"/>
      <c r="AO108" s="392"/>
      <c r="AP108" s="392"/>
      <c r="AQ108" s="392"/>
      <c r="AR108" s="392"/>
      <c r="AS108" s="79"/>
    </row>
    <row r="109" spans="2:45" ht="18" customHeight="1" x14ac:dyDescent="0.2">
      <c r="B109" s="403"/>
      <c r="C109" s="404"/>
      <c r="D109" s="404"/>
      <c r="E109" s="404"/>
      <c r="F109" s="404"/>
      <c r="G109" s="404"/>
      <c r="H109" s="404"/>
      <c r="I109" s="405"/>
      <c r="J109" s="403"/>
      <c r="K109" s="404"/>
      <c r="L109" s="404"/>
      <c r="M109" s="404"/>
      <c r="N109" s="407"/>
      <c r="O109" s="163">
        <f>'報告書（事業主控）'!O109</f>
        <v>0</v>
      </c>
      <c r="P109" s="11" t="s">
        <v>0</v>
      </c>
      <c r="Q109" s="164">
        <f>'報告書（事業主控）'!Q109</f>
        <v>0</v>
      </c>
      <c r="R109" s="11" t="s">
        <v>1</v>
      </c>
      <c r="S109" s="165">
        <f>'報告書（事業主控）'!S109</f>
        <v>0</v>
      </c>
      <c r="T109" s="212" t="s">
        <v>21</v>
      </c>
      <c r="U109" s="212"/>
      <c r="V109" s="397">
        <f>'報告書（事業主控）'!V109:Y109</f>
        <v>0</v>
      </c>
      <c r="W109" s="398"/>
      <c r="X109" s="398"/>
      <c r="Y109" s="399"/>
      <c r="Z109" s="394">
        <f>'報告書（事業主控）'!Z109:AC109</f>
        <v>0</v>
      </c>
      <c r="AA109" s="395"/>
      <c r="AB109" s="395"/>
      <c r="AC109" s="395"/>
      <c r="AD109" s="394">
        <f>'報告書（事業主控）'!AD109:AG109</f>
        <v>0</v>
      </c>
      <c r="AE109" s="395"/>
      <c r="AF109" s="395"/>
      <c r="AG109" s="396"/>
      <c r="AH109" s="395">
        <f>'報告書（事業主控）'!AH109:AK109</f>
        <v>0</v>
      </c>
      <c r="AI109" s="395"/>
      <c r="AJ109" s="395"/>
      <c r="AK109" s="396"/>
      <c r="AL109" s="410">
        <f>'報告書（事業主控）'!AL109:AM109</f>
        <v>0</v>
      </c>
      <c r="AM109" s="411"/>
      <c r="AN109" s="397">
        <f>'報告書（事業主控）'!AN109:AR109</f>
        <v>0</v>
      </c>
      <c r="AO109" s="398"/>
      <c r="AP109" s="398"/>
      <c r="AQ109" s="398"/>
      <c r="AR109" s="398"/>
      <c r="AS109" s="56"/>
    </row>
    <row r="110" spans="2:45" ht="18" customHeight="1" x14ac:dyDescent="0.15">
      <c r="B110" s="400">
        <f>'報告書（事業主控）'!B110:I111</f>
        <v>0</v>
      </c>
      <c r="C110" s="401"/>
      <c r="D110" s="401"/>
      <c r="E110" s="401"/>
      <c r="F110" s="401"/>
      <c r="G110" s="401"/>
      <c r="H110" s="401"/>
      <c r="I110" s="402"/>
      <c r="J110" s="400">
        <f>'報告書（事業主控）'!J110:N111</f>
        <v>0</v>
      </c>
      <c r="K110" s="401"/>
      <c r="L110" s="401"/>
      <c r="M110" s="401"/>
      <c r="N110" s="406"/>
      <c r="O110" s="154">
        <f>'報告書（事業主控）'!O110</f>
        <v>0</v>
      </c>
      <c r="P110" s="69" t="s">
        <v>31</v>
      </c>
      <c r="Q110" s="155">
        <f>'報告書（事業主控）'!Q110</f>
        <v>0</v>
      </c>
      <c r="R110" s="69" t="s">
        <v>1</v>
      </c>
      <c r="S110" s="156">
        <f>'報告書（事業主控）'!S110</f>
        <v>0</v>
      </c>
      <c r="T110" s="209" t="s">
        <v>110</v>
      </c>
      <c r="U110" s="209"/>
      <c r="V110" s="408"/>
      <c r="W110" s="409"/>
      <c r="X110" s="409"/>
      <c r="Y110" s="70" t="s">
        <v>8</v>
      </c>
      <c r="Z110" s="157"/>
      <c r="AA110" s="158"/>
      <c r="AB110" s="158"/>
      <c r="AC110" s="159" t="s">
        <v>8</v>
      </c>
      <c r="AD110" s="157"/>
      <c r="AE110" s="158"/>
      <c r="AF110" s="158"/>
      <c r="AG110" s="160" t="s">
        <v>8</v>
      </c>
      <c r="AH110" s="391"/>
      <c r="AI110" s="392"/>
      <c r="AJ110" s="392"/>
      <c r="AK110" s="393"/>
      <c r="AL110" s="161"/>
      <c r="AM110" s="162"/>
      <c r="AN110" s="391"/>
      <c r="AO110" s="392"/>
      <c r="AP110" s="392"/>
      <c r="AQ110" s="392"/>
      <c r="AR110" s="392"/>
      <c r="AS110" s="79"/>
    </row>
    <row r="111" spans="2:45" ht="18" customHeight="1" x14ac:dyDescent="0.2">
      <c r="B111" s="403"/>
      <c r="C111" s="404"/>
      <c r="D111" s="404"/>
      <c r="E111" s="404"/>
      <c r="F111" s="404"/>
      <c r="G111" s="404"/>
      <c r="H111" s="404"/>
      <c r="I111" s="405"/>
      <c r="J111" s="403"/>
      <c r="K111" s="404"/>
      <c r="L111" s="404"/>
      <c r="M111" s="404"/>
      <c r="N111" s="407"/>
      <c r="O111" s="163">
        <f>'報告書（事業主控）'!O111</f>
        <v>0</v>
      </c>
      <c r="P111" s="11" t="s">
        <v>0</v>
      </c>
      <c r="Q111" s="164">
        <f>'報告書（事業主控）'!Q111</f>
        <v>0</v>
      </c>
      <c r="R111" s="11" t="s">
        <v>1</v>
      </c>
      <c r="S111" s="165">
        <f>'報告書（事業主控）'!S111</f>
        <v>0</v>
      </c>
      <c r="T111" s="212" t="s">
        <v>21</v>
      </c>
      <c r="U111" s="212"/>
      <c r="V111" s="397">
        <f>'報告書（事業主控）'!V111:Y111</f>
        <v>0</v>
      </c>
      <c r="W111" s="398"/>
      <c r="X111" s="398"/>
      <c r="Y111" s="399"/>
      <c r="Z111" s="394">
        <f>'報告書（事業主控）'!Z111:AC111</f>
        <v>0</v>
      </c>
      <c r="AA111" s="395"/>
      <c r="AB111" s="395"/>
      <c r="AC111" s="395"/>
      <c r="AD111" s="394">
        <f>'報告書（事業主控）'!AD111:AG111</f>
        <v>0</v>
      </c>
      <c r="AE111" s="395"/>
      <c r="AF111" s="395"/>
      <c r="AG111" s="396"/>
      <c r="AH111" s="395">
        <f>'報告書（事業主控）'!AH111:AK111</f>
        <v>0</v>
      </c>
      <c r="AI111" s="395"/>
      <c r="AJ111" s="395"/>
      <c r="AK111" s="396"/>
      <c r="AL111" s="410">
        <f>'報告書（事業主控）'!AL111:AM111</f>
        <v>0</v>
      </c>
      <c r="AM111" s="411"/>
      <c r="AN111" s="397">
        <f>'報告書（事業主控）'!AN111:AR111</f>
        <v>0</v>
      </c>
      <c r="AO111" s="398"/>
      <c r="AP111" s="398"/>
      <c r="AQ111" s="398"/>
      <c r="AR111" s="398"/>
      <c r="AS111" s="56"/>
    </row>
    <row r="112" spans="2:45" ht="18" customHeight="1" x14ac:dyDescent="0.15">
      <c r="B112" s="400">
        <f>'報告書（事業主控）'!B112:I113</f>
        <v>0</v>
      </c>
      <c r="C112" s="401"/>
      <c r="D112" s="401"/>
      <c r="E112" s="401"/>
      <c r="F112" s="401"/>
      <c r="G112" s="401"/>
      <c r="H112" s="401"/>
      <c r="I112" s="402"/>
      <c r="J112" s="400">
        <f>'報告書（事業主控）'!J112:N113</f>
        <v>0</v>
      </c>
      <c r="K112" s="401"/>
      <c r="L112" s="401"/>
      <c r="M112" s="401"/>
      <c r="N112" s="406"/>
      <c r="O112" s="154">
        <f>'報告書（事業主控）'!O112</f>
        <v>0</v>
      </c>
      <c r="P112" s="69" t="s">
        <v>31</v>
      </c>
      <c r="Q112" s="155">
        <f>'報告書（事業主控）'!Q112</f>
        <v>0</v>
      </c>
      <c r="R112" s="69" t="s">
        <v>1</v>
      </c>
      <c r="S112" s="156">
        <f>'報告書（事業主控）'!S112</f>
        <v>0</v>
      </c>
      <c r="T112" s="209" t="s">
        <v>110</v>
      </c>
      <c r="U112" s="209"/>
      <c r="V112" s="408"/>
      <c r="W112" s="409"/>
      <c r="X112" s="409"/>
      <c r="Y112" s="70" t="s">
        <v>8</v>
      </c>
      <c r="Z112" s="157"/>
      <c r="AA112" s="158"/>
      <c r="AB112" s="158"/>
      <c r="AC112" s="159" t="s">
        <v>8</v>
      </c>
      <c r="AD112" s="157"/>
      <c r="AE112" s="158"/>
      <c r="AF112" s="158"/>
      <c r="AG112" s="160" t="s">
        <v>8</v>
      </c>
      <c r="AH112" s="391"/>
      <c r="AI112" s="392"/>
      <c r="AJ112" s="392"/>
      <c r="AK112" s="393"/>
      <c r="AL112" s="161"/>
      <c r="AM112" s="162"/>
      <c r="AN112" s="391"/>
      <c r="AO112" s="392"/>
      <c r="AP112" s="392"/>
      <c r="AQ112" s="392"/>
      <c r="AR112" s="392"/>
      <c r="AS112" s="79"/>
    </row>
    <row r="113" spans="2:45" ht="18" customHeight="1" x14ac:dyDescent="0.2">
      <c r="B113" s="403"/>
      <c r="C113" s="404"/>
      <c r="D113" s="404"/>
      <c r="E113" s="404"/>
      <c r="F113" s="404"/>
      <c r="G113" s="404"/>
      <c r="H113" s="404"/>
      <c r="I113" s="405"/>
      <c r="J113" s="403"/>
      <c r="K113" s="404"/>
      <c r="L113" s="404"/>
      <c r="M113" s="404"/>
      <c r="N113" s="407"/>
      <c r="O113" s="163">
        <f>'報告書（事業主控）'!O113</f>
        <v>0</v>
      </c>
      <c r="P113" s="11" t="s">
        <v>0</v>
      </c>
      <c r="Q113" s="164">
        <f>'報告書（事業主控）'!Q113</f>
        <v>0</v>
      </c>
      <c r="R113" s="11" t="s">
        <v>1</v>
      </c>
      <c r="S113" s="165">
        <f>'報告書（事業主控）'!S113</f>
        <v>0</v>
      </c>
      <c r="T113" s="212" t="s">
        <v>21</v>
      </c>
      <c r="U113" s="212"/>
      <c r="V113" s="397">
        <f>'報告書（事業主控）'!V113:Y113</f>
        <v>0</v>
      </c>
      <c r="W113" s="398"/>
      <c r="X113" s="398"/>
      <c r="Y113" s="399"/>
      <c r="Z113" s="394">
        <f>'報告書（事業主控）'!Z113:AC113</f>
        <v>0</v>
      </c>
      <c r="AA113" s="395"/>
      <c r="AB113" s="395"/>
      <c r="AC113" s="395"/>
      <c r="AD113" s="394">
        <f>'報告書（事業主控）'!AD113:AG113</f>
        <v>0</v>
      </c>
      <c r="AE113" s="395"/>
      <c r="AF113" s="395"/>
      <c r="AG113" s="396"/>
      <c r="AH113" s="395">
        <f>'報告書（事業主控）'!AH113:AK113</f>
        <v>0</v>
      </c>
      <c r="AI113" s="395"/>
      <c r="AJ113" s="395"/>
      <c r="AK113" s="396"/>
      <c r="AL113" s="410">
        <f>'報告書（事業主控）'!AL113:AM113</f>
        <v>0</v>
      </c>
      <c r="AM113" s="411"/>
      <c r="AN113" s="397">
        <f>'報告書（事業主控）'!AN113:AR113</f>
        <v>0</v>
      </c>
      <c r="AO113" s="398"/>
      <c r="AP113" s="398"/>
      <c r="AQ113" s="398"/>
      <c r="AR113" s="398"/>
      <c r="AS113" s="56"/>
    </row>
    <row r="114" spans="2:45" ht="18" customHeight="1" x14ac:dyDescent="0.15">
      <c r="B114" s="400">
        <f>'報告書（事業主控）'!B114:I115</f>
        <v>0</v>
      </c>
      <c r="C114" s="401"/>
      <c r="D114" s="401"/>
      <c r="E114" s="401"/>
      <c r="F114" s="401"/>
      <c r="G114" s="401"/>
      <c r="H114" s="401"/>
      <c r="I114" s="402"/>
      <c r="J114" s="400">
        <f>'報告書（事業主控）'!J114:N115</f>
        <v>0</v>
      </c>
      <c r="K114" s="401"/>
      <c r="L114" s="401"/>
      <c r="M114" s="401"/>
      <c r="N114" s="406"/>
      <c r="O114" s="154">
        <f>'報告書（事業主控）'!O114</f>
        <v>0</v>
      </c>
      <c r="P114" s="69" t="s">
        <v>31</v>
      </c>
      <c r="Q114" s="155">
        <f>'報告書（事業主控）'!Q114</f>
        <v>0</v>
      </c>
      <c r="R114" s="69" t="s">
        <v>1</v>
      </c>
      <c r="S114" s="156">
        <f>'報告書（事業主控）'!S114</f>
        <v>0</v>
      </c>
      <c r="T114" s="209" t="s">
        <v>110</v>
      </c>
      <c r="U114" s="209"/>
      <c r="V114" s="408"/>
      <c r="W114" s="409"/>
      <c r="X114" s="409"/>
      <c r="Y114" s="70" t="s">
        <v>8</v>
      </c>
      <c r="Z114" s="157"/>
      <c r="AA114" s="158"/>
      <c r="AB114" s="158"/>
      <c r="AC114" s="159" t="s">
        <v>8</v>
      </c>
      <c r="AD114" s="157"/>
      <c r="AE114" s="158"/>
      <c r="AF114" s="158"/>
      <c r="AG114" s="160" t="s">
        <v>8</v>
      </c>
      <c r="AH114" s="391"/>
      <c r="AI114" s="392"/>
      <c r="AJ114" s="392"/>
      <c r="AK114" s="393"/>
      <c r="AL114" s="161"/>
      <c r="AM114" s="162"/>
      <c r="AN114" s="391"/>
      <c r="AO114" s="392"/>
      <c r="AP114" s="392"/>
      <c r="AQ114" s="392"/>
      <c r="AR114" s="392"/>
      <c r="AS114" s="79"/>
    </row>
    <row r="115" spans="2:45" ht="18" customHeight="1" x14ac:dyDescent="0.2">
      <c r="B115" s="403"/>
      <c r="C115" s="404"/>
      <c r="D115" s="404"/>
      <c r="E115" s="404"/>
      <c r="F115" s="404"/>
      <c r="G115" s="404"/>
      <c r="H115" s="404"/>
      <c r="I115" s="405"/>
      <c r="J115" s="403"/>
      <c r="K115" s="404"/>
      <c r="L115" s="404"/>
      <c r="M115" s="404"/>
      <c r="N115" s="407"/>
      <c r="O115" s="163">
        <f>'報告書（事業主控）'!O115</f>
        <v>0</v>
      </c>
      <c r="P115" s="11" t="s">
        <v>0</v>
      </c>
      <c r="Q115" s="164">
        <f>'報告書（事業主控）'!Q115</f>
        <v>0</v>
      </c>
      <c r="R115" s="11" t="s">
        <v>1</v>
      </c>
      <c r="S115" s="165">
        <f>'報告書（事業主控）'!S115</f>
        <v>0</v>
      </c>
      <c r="T115" s="212" t="s">
        <v>21</v>
      </c>
      <c r="U115" s="212"/>
      <c r="V115" s="397">
        <f>'報告書（事業主控）'!V115:Y115</f>
        <v>0</v>
      </c>
      <c r="W115" s="398"/>
      <c r="X115" s="398"/>
      <c r="Y115" s="399"/>
      <c r="Z115" s="394">
        <f>'報告書（事業主控）'!Z115:AC115</f>
        <v>0</v>
      </c>
      <c r="AA115" s="395"/>
      <c r="AB115" s="395"/>
      <c r="AC115" s="395"/>
      <c r="AD115" s="394">
        <f>'報告書（事業主控）'!AD115:AG115</f>
        <v>0</v>
      </c>
      <c r="AE115" s="395"/>
      <c r="AF115" s="395"/>
      <c r="AG115" s="396"/>
      <c r="AH115" s="395">
        <f>'報告書（事業主控）'!AH115:AK115</f>
        <v>0</v>
      </c>
      <c r="AI115" s="395"/>
      <c r="AJ115" s="395"/>
      <c r="AK115" s="396"/>
      <c r="AL115" s="410">
        <f>'報告書（事業主控）'!AL115:AM115</f>
        <v>0</v>
      </c>
      <c r="AM115" s="411"/>
      <c r="AN115" s="397">
        <f>'報告書（事業主控）'!AN115:AR115</f>
        <v>0</v>
      </c>
      <c r="AO115" s="398"/>
      <c r="AP115" s="398"/>
      <c r="AQ115" s="398"/>
      <c r="AR115" s="398"/>
      <c r="AS115" s="56"/>
    </row>
    <row r="116" spans="2:45" ht="18" customHeight="1" x14ac:dyDescent="0.15">
      <c r="B116" s="400">
        <f>'報告書（事業主控）'!B116:I117</f>
        <v>0</v>
      </c>
      <c r="C116" s="401"/>
      <c r="D116" s="401"/>
      <c r="E116" s="401"/>
      <c r="F116" s="401"/>
      <c r="G116" s="401"/>
      <c r="H116" s="401"/>
      <c r="I116" s="402"/>
      <c r="J116" s="400">
        <f>'報告書（事業主控）'!J116:N117</f>
        <v>0</v>
      </c>
      <c r="K116" s="401"/>
      <c r="L116" s="401"/>
      <c r="M116" s="401"/>
      <c r="N116" s="406"/>
      <c r="O116" s="154">
        <f>'報告書（事業主控）'!O116</f>
        <v>0</v>
      </c>
      <c r="P116" s="69" t="s">
        <v>31</v>
      </c>
      <c r="Q116" s="155">
        <f>'報告書（事業主控）'!Q116</f>
        <v>0</v>
      </c>
      <c r="R116" s="69" t="s">
        <v>1</v>
      </c>
      <c r="S116" s="156">
        <f>'報告書（事業主控）'!S116</f>
        <v>0</v>
      </c>
      <c r="T116" s="209" t="s">
        <v>110</v>
      </c>
      <c r="U116" s="209"/>
      <c r="V116" s="408"/>
      <c r="W116" s="409"/>
      <c r="X116" s="409"/>
      <c r="Y116" s="70" t="s">
        <v>8</v>
      </c>
      <c r="Z116" s="157"/>
      <c r="AA116" s="158"/>
      <c r="AB116" s="158"/>
      <c r="AC116" s="159" t="s">
        <v>8</v>
      </c>
      <c r="AD116" s="157"/>
      <c r="AE116" s="158"/>
      <c r="AF116" s="158"/>
      <c r="AG116" s="160" t="s">
        <v>8</v>
      </c>
      <c r="AH116" s="391"/>
      <c r="AI116" s="392"/>
      <c r="AJ116" s="392"/>
      <c r="AK116" s="393"/>
      <c r="AL116" s="161"/>
      <c r="AM116" s="162"/>
      <c r="AN116" s="391"/>
      <c r="AO116" s="392"/>
      <c r="AP116" s="392"/>
      <c r="AQ116" s="392"/>
      <c r="AR116" s="392"/>
      <c r="AS116" s="79"/>
    </row>
    <row r="117" spans="2:45" ht="18" customHeight="1" x14ac:dyDescent="0.2">
      <c r="B117" s="403"/>
      <c r="C117" s="404"/>
      <c r="D117" s="404"/>
      <c r="E117" s="404"/>
      <c r="F117" s="404"/>
      <c r="G117" s="404"/>
      <c r="H117" s="404"/>
      <c r="I117" s="405"/>
      <c r="J117" s="403"/>
      <c r="K117" s="404"/>
      <c r="L117" s="404"/>
      <c r="M117" s="404"/>
      <c r="N117" s="407"/>
      <c r="O117" s="163">
        <f>'報告書（事業主控）'!O117</f>
        <v>0</v>
      </c>
      <c r="P117" s="11" t="s">
        <v>0</v>
      </c>
      <c r="Q117" s="164">
        <f>'報告書（事業主控）'!Q117</f>
        <v>0</v>
      </c>
      <c r="R117" s="11" t="s">
        <v>1</v>
      </c>
      <c r="S117" s="165">
        <f>'報告書（事業主控）'!S117</f>
        <v>0</v>
      </c>
      <c r="T117" s="212" t="s">
        <v>21</v>
      </c>
      <c r="U117" s="212"/>
      <c r="V117" s="397">
        <f>'報告書（事業主控）'!V117:Y117</f>
        <v>0</v>
      </c>
      <c r="W117" s="398"/>
      <c r="X117" s="398"/>
      <c r="Y117" s="399"/>
      <c r="Z117" s="394">
        <f>'報告書（事業主控）'!Z117:AC117</f>
        <v>0</v>
      </c>
      <c r="AA117" s="395"/>
      <c r="AB117" s="395"/>
      <c r="AC117" s="395"/>
      <c r="AD117" s="394">
        <f>'報告書（事業主控）'!AD117:AG117</f>
        <v>0</v>
      </c>
      <c r="AE117" s="395"/>
      <c r="AF117" s="395"/>
      <c r="AG117" s="396"/>
      <c r="AH117" s="395">
        <f>'報告書（事業主控）'!AH117:AK117</f>
        <v>0</v>
      </c>
      <c r="AI117" s="395"/>
      <c r="AJ117" s="395"/>
      <c r="AK117" s="396"/>
      <c r="AL117" s="410">
        <f>'報告書（事業主控）'!AL117:AM117</f>
        <v>0</v>
      </c>
      <c r="AM117" s="411"/>
      <c r="AN117" s="397">
        <f>'報告書（事業主控）'!AN117:AR117</f>
        <v>0</v>
      </c>
      <c r="AO117" s="398"/>
      <c r="AP117" s="398"/>
      <c r="AQ117" s="398"/>
      <c r="AR117" s="398"/>
      <c r="AS117" s="56"/>
    </row>
    <row r="118" spans="2:45" ht="18" customHeight="1" x14ac:dyDescent="0.2">
      <c r="B118" s="174" t="s">
        <v>83</v>
      </c>
      <c r="C118" s="175"/>
      <c r="D118" s="175"/>
      <c r="E118" s="176"/>
      <c r="F118" s="482">
        <f>'報告書（事業主控）'!F118:N120</f>
        <v>0</v>
      </c>
      <c r="G118" s="483"/>
      <c r="H118" s="483"/>
      <c r="I118" s="483"/>
      <c r="J118" s="483"/>
      <c r="K118" s="483"/>
      <c r="L118" s="483"/>
      <c r="M118" s="483"/>
      <c r="N118" s="484"/>
      <c r="O118" s="174" t="s">
        <v>84</v>
      </c>
      <c r="P118" s="175"/>
      <c r="Q118" s="175"/>
      <c r="R118" s="175"/>
      <c r="S118" s="175"/>
      <c r="T118" s="175"/>
      <c r="U118" s="176"/>
      <c r="V118" s="470">
        <f>'報告書（事業主控）'!V118</f>
        <v>0</v>
      </c>
      <c r="W118" s="471"/>
      <c r="X118" s="471"/>
      <c r="Y118" s="504"/>
      <c r="Z118" s="76"/>
      <c r="AA118" s="77"/>
      <c r="AB118" s="77"/>
      <c r="AC118" s="75"/>
      <c r="AD118" s="76"/>
      <c r="AE118" s="77"/>
      <c r="AF118" s="77"/>
      <c r="AG118" s="75"/>
      <c r="AH118" s="470">
        <f>'報告書（事業主控）'!AH118</f>
        <v>0</v>
      </c>
      <c r="AI118" s="471"/>
      <c r="AJ118" s="471"/>
      <c r="AK118" s="504"/>
      <c r="AL118" s="76"/>
      <c r="AM118" s="78"/>
      <c r="AN118" s="470">
        <f>'報告書（事業主控）'!AN118</f>
        <v>0</v>
      </c>
      <c r="AO118" s="471"/>
      <c r="AP118" s="471"/>
      <c r="AQ118" s="471"/>
      <c r="AR118" s="471"/>
      <c r="AS118" s="79"/>
    </row>
    <row r="119" spans="2:45" ht="18" customHeight="1" x14ac:dyDescent="0.2">
      <c r="B119" s="177"/>
      <c r="C119" s="178"/>
      <c r="D119" s="178"/>
      <c r="E119" s="179"/>
      <c r="F119" s="485"/>
      <c r="G119" s="486"/>
      <c r="H119" s="486"/>
      <c r="I119" s="486"/>
      <c r="J119" s="486"/>
      <c r="K119" s="486"/>
      <c r="L119" s="486"/>
      <c r="M119" s="486"/>
      <c r="N119" s="487"/>
      <c r="O119" s="177"/>
      <c r="P119" s="178"/>
      <c r="Q119" s="178"/>
      <c r="R119" s="178"/>
      <c r="S119" s="178"/>
      <c r="T119" s="178"/>
      <c r="U119" s="179"/>
      <c r="V119" s="498">
        <f>'報告書（事業主控）'!V119</f>
        <v>0</v>
      </c>
      <c r="W119" s="499"/>
      <c r="X119" s="499"/>
      <c r="Y119" s="500"/>
      <c r="Z119" s="498">
        <f>'報告書（事業主控）'!Z119</f>
        <v>0</v>
      </c>
      <c r="AA119" s="510"/>
      <c r="AB119" s="510"/>
      <c r="AC119" s="511"/>
      <c r="AD119" s="498">
        <f>'報告書（事業主控）'!AD119</f>
        <v>0</v>
      </c>
      <c r="AE119" s="510"/>
      <c r="AF119" s="510"/>
      <c r="AG119" s="511"/>
      <c r="AH119" s="498">
        <f>'報告書（事業主控）'!AH119</f>
        <v>0</v>
      </c>
      <c r="AI119" s="509"/>
      <c r="AJ119" s="509"/>
      <c r="AK119" s="509"/>
      <c r="AL119" s="80"/>
      <c r="AM119" s="81"/>
      <c r="AN119" s="498">
        <f>'報告書（事業主控）'!AN119</f>
        <v>0</v>
      </c>
      <c r="AO119" s="499"/>
      <c r="AP119" s="499"/>
      <c r="AQ119" s="499"/>
      <c r="AR119" s="499"/>
      <c r="AS119" s="152"/>
    </row>
    <row r="120" spans="2:45" ht="18" customHeight="1" x14ac:dyDescent="0.2">
      <c r="B120" s="180"/>
      <c r="C120" s="181"/>
      <c r="D120" s="181"/>
      <c r="E120" s="182"/>
      <c r="F120" s="488"/>
      <c r="G120" s="489"/>
      <c r="H120" s="489"/>
      <c r="I120" s="489"/>
      <c r="J120" s="489"/>
      <c r="K120" s="489"/>
      <c r="L120" s="489"/>
      <c r="M120" s="489"/>
      <c r="N120" s="490"/>
      <c r="O120" s="180"/>
      <c r="P120" s="181"/>
      <c r="Q120" s="181"/>
      <c r="R120" s="181"/>
      <c r="S120" s="181"/>
      <c r="T120" s="181"/>
      <c r="U120" s="182"/>
      <c r="V120" s="473">
        <f>'報告書（事業主控）'!V120</f>
        <v>0</v>
      </c>
      <c r="W120" s="474"/>
      <c r="X120" s="474"/>
      <c r="Y120" s="475"/>
      <c r="Z120" s="473">
        <f>'報告書（事業主控）'!Z120</f>
        <v>0</v>
      </c>
      <c r="AA120" s="474"/>
      <c r="AB120" s="474"/>
      <c r="AC120" s="475"/>
      <c r="AD120" s="473">
        <f>'報告書（事業主控）'!AD120</f>
        <v>0</v>
      </c>
      <c r="AE120" s="474"/>
      <c r="AF120" s="474"/>
      <c r="AG120" s="475"/>
      <c r="AH120" s="473">
        <f>'報告書（事業主控）'!AH120</f>
        <v>0</v>
      </c>
      <c r="AI120" s="474"/>
      <c r="AJ120" s="474"/>
      <c r="AK120" s="475"/>
      <c r="AL120" s="55"/>
      <c r="AM120" s="56"/>
      <c r="AN120" s="473">
        <f>'報告書（事業主控）'!AN120</f>
        <v>0</v>
      </c>
      <c r="AO120" s="474"/>
      <c r="AP120" s="474"/>
      <c r="AQ120" s="474"/>
      <c r="AR120" s="474"/>
      <c r="AS120" s="56"/>
    </row>
    <row r="121" spans="2:45" ht="18" customHeight="1" x14ac:dyDescent="0.2">
      <c r="AN121" s="532">
        <f>'報告書（事業主控）'!AN121</f>
        <v>0</v>
      </c>
      <c r="AO121" s="532"/>
      <c r="AP121" s="532"/>
      <c r="AQ121" s="532"/>
      <c r="AR121" s="532"/>
    </row>
    <row r="122" spans="2:45" ht="31.95" customHeight="1" x14ac:dyDescent="0.2">
      <c r="AN122" s="34"/>
      <c r="AO122" s="34"/>
      <c r="AP122" s="34"/>
      <c r="AQ122" s="34"/>
      <c r="AR122" s="34"/>
    </row>
  </sheetData>
  <sheetProtection selectLockedCells="1"/>
  <dataConsolidate/>
  <mergeCells count="484">
    <mergeCell ref="AR9:AS11"/>
    <mergeCell ref="AN16:AR16"/>
    <mergeCell ref="AN19:AR19"/>
    <mergeCell ref="V115:Y115"/>
    <mergeCell ref="Z115:AC115"/>
    <mergeCell ref="V114:X114"/>
    <mergeCell ref="AN121:AR121"/>
    <mergeCell ref="AN117:AR117"/>
    <mergeCell ref="V120:Y120"/>
    <mergeCell ref="Z120:AC120"/>
    <mergeCell ref="AD120:AG120"/>
    <mergeCell ref="AN29:AR29"/>
    <mergeCell ref="AH110:AK110"/>
    <mergeCell ref="AH112:AK112"/>
    <mergeCell ref="AH114:AK114"/>
    <mergeCell ref="AH116:AK116"/>
    <mergeCell ref="AH108:AK108"/>
    <mergeCell ref="AN111:AR111"/>
    <mergeCell ref="AN113:AR113"/>
    <mergeCell ref="AN112:AR112"/>
    <mergeCell ref="AL109:AM109"/>
    <mergeCell ref="AD113:AG113"/>
    <mergeCell ref="AH113:AK113"/>
    <mergeCell ref="V113:Y113"/>
    <mergeCell ref="AH120:AK120"/>
    <mergeCell ref="AN120:AR120"/>
    <mergeCell ref="AD117:AG117"/>
    <mergeCell ref="AH117:AK117"/>
    <mergeCell ref="B118:E120"/>
    <mergeCell ref="F118:N120"/>
    <mergeCell ref="AN119:AR119"/>
    <mergeCell ref="AD103:AG103"/>
    <mergeCell ref="AL103:AM103"/>
    <mergeCell ref="AN109:AR109"/>
    <mergeCell ref="AH106:AK106"/>
    <mergeCell ref="AH107:AK107"/>
    <mergeCell ref="AL107:AM107"/>
    <mergeCell ref="AN107:AR107"/>
    <mergeCell ref="AD105:AG105"/>
    <mergeCell ref="AL115:AM115"/>
    <mergeCell ref="AN115:AR115"/>
    <mergeCell ref="AD109:AG109"/>
    <mergeCell ref="AH109:AK109"/>
    <mergeCell ref="AN103:AR103"/>
    <mergeCell ref="AL105:AM105"/>
    <mergeCell ref="Z117:AC117"/>
    <mergeCell ref="AL117:AM117"/>
    <mergeCell ref="V117:Y117"/>
    <mergeCell ref="AL111:AM111"/>
    <mergeCell ref="AL113:AM113"/>
    <mergeCell ref="AD111:AG111"/>
    <mergeCell ref="AH111:AK111"/>
    <mergeCell ref="V116:X116"/>
    <mergeCell ref="B116:I117"/>
    <mergeCell ref="J116:N117"/>
    <mergeCell ref="T116:U116"/>
    <mergeCell ref="T117:U117"/>
    <mergeCell ref="B114:I115"/>
    <mergeCell ref="J114:N115"/>
    <mergeCell ref="B110:I111"/>
    <mergeCell ref="B112:I113"/>
    <mergeCell ref="Z107:AC107"/>
    <mergeCell ref="AD107:AG107"/>
    <mergeCell ref="J110:N111"/>
    <mergeCell ref="V112:X112"/>
    <mergeCell ref="AD115:AG115"/>
    <mergeCell ref="AH115:AK115"/>
    <mergeCell ref="T114:U114"/>
    <mergeCell ref="T115:U115"/>
    <mergeCell ref="Z113:AC113"/>
    <mergeCell ref="J112:N113"/>
    <mergeCell ref="T112:U112"/>
    <mergeCell ref="T113:U113"/>
    <mergeCell ref="T110:U110"/>
    <mergeCell ref="T111:U111"/>
    <mergeCell ref="V111:Y111"/>
    <mergeCell ref="Z111:AC111"/>
    <mergeCell ref="B102:I103"/>
    <mergeCell ref="J102:N103"/>
    <mergeCell ref="T102:U102"/>
    <mergeCell ref="T103:U103"/>
    <mergeCell ref="V103:Y103"/>
    <mergeCell ref="Z103:AC103"/>
    <mergeCell ref="AH119:AK119"/>
    <mergeCell ref="AH101:AK101"/>
    <mergeCell ref="AH103:AK103"/>
    <mergeCell ref="AD101:AG101"/>
    <mergeCell ref="B104:I105"/>
    <mergeCell ref="J104:N105"/>
    <mergeCell ref="T104:U104"/>
    <mergeCell ref="T105:U105"/>
    <mergeCell ref="V105:Y105"/>
    <mergeCell ref="Z105:AC105"/>
    <mergeCell ref="AH102:AK102"/>
    <mergeCell ref="AH104:AK104"/>
    <mergeCell ref="B108:I109"/>
    <mergeCell ref="J108:N109"/>
    <mergeCell ref="T108:U108"/>
    <mergeCell ref="T109:U109"/>
    <mergeCell ref="V109:Y109"/>
    <mergeCell ref="Z109:AC109"/>
    <mergeCell ref="AN101:AR101"/>
    <mergeCell ref="B106:I107"/>
    <mergeCell ref="J106:N107"/>
    <mergeCell ref="T106:U106"/>
    <mergeCell ref="T107:U107"/>
    <mergeCell ref="V107:Y107"/>
    <mergeCell ref="J93:K93"/>
    <mergeCell ref="AH105:AK105"/>
    <mergeCell ref="AL98:AM99"/>
    <mergeCell ref="AN98:AS98"/>
    <mergeCell ref="J94:J96"/>
    <mergeCell ref="K94:K96"/>
    <mergeCell ref="L94:L96"/>
    <mergeCell ref="N94:N96"/>
    <mergeCell ref="M94:M96"/>
    <mergeCell ref="O94:O96"/>
    <mergeCell ref="AH100:AK100"/>
    <mergeCell ref="B97:I99"/>
    <mergeCell ref="J97:N99"/>
    <mergeCell ref="O97:U99"/>
    <mergeCell ref="Y97:AH97"/>
    <mergeCell ref="Q94:Q96"/>
    <mergeCell ref="U94:U96"/>
    <mergeCell ref="V94:V96"/>
    <mergeCell ref="W94:W96"/>
    <mergeCell ref="B93:I96"/>
    <mergeCell ref="V98:Y99"/>
    <mergeCell ref="Z98:AC99"/>
    <mergeCell ref="AD98:AG99"/>
    <mergeCell ref="AH98:AK99"/>
    <mergeCell ref="M93:N93"/>
    <mergeCell ref="P94:P96"/>
    <mergeCell ref="B100:I101"/>
    <mergeCell ref="J100:N101"/>
    <mergeCell ref="T100:U100"/>
    <mergeCell ref="T101:U101"/>
    <mergeCell ref="V101:Y101"/>
    <mergeCell ref="Z101:AC101"/>
    <mergeCell ref="R94:R96"/>
    <mergeCell ref="U93:W93"/>
    <mergeCell ref="O93:T93"/>
    <mergeCell ref="S94:S96"/>
    <mergeCell ref="T94:T96"/>
    <mergeCell ref="AC33:AN33"/>
    <mergeCell ref="AO38:AO39"/>
    <mergeCell ref="AN100:AR100"/>
    <mergeCell ref="AP93:AQ95"/>
    <mergeCell ref="AN97:AS97"/>
    <mergeCell ref="AP38:AS39"/>
    <mergeCell ref="AL97:AM97"/>
    <mergeCell ref="AL93:AM95"/>
    <mergeCell ref="AN93:AO95"/>
    <mergeCell ref="AI38:AN39"/>
    <mergeCell ref="AR93:AS95"/>
    <mergeCell ref="AN99:AS99"/>
    <mergeCell ref="AM89:AP90"/>
    <mergeCell ref="AM49:AP50"/>
    <mergeCell ref="AN17:AR17"/>
    <mergeCell ref="AM31:AN31"/>
    <mergeCell ref="O118:U120"/>
    <mergeCell ref="V118:Y118"/>
    <mergeCell ref="AH118:AK118"/>
    <mergeCell ref="AN118:AR118"/>
    <mergeCell ref="V102:X102"/>
    <mergeCell ref="V104:X104"/>
    <mergeCell ref="V106:X106"/>
    <mergeCell ref="V108:X108"/>
    <mergeCell ref="V110:X110"/>
    <mergeCell ref="AN105:AR105"/>
    <mergeCell ref="AN114:AR114"/>
    <mergeCell ref="AN116:AR116"/>
    <mergeCell ref="AN102:AR102"/>
    <mergeCell ref="AN104:AR104"/>
    <mergeCell ref="AN106:AR106"/>
    <mergeCell ref="AN108:AR108"/>
    <mergeCell ref="AN110:AR110"/>
    <mergeCell ref="T19:U19"/>
    <mergeCell ref="Z27:AC27"/>
    <mergeCell ref="AD27:AG27"/>
    <mergeCell ref="AA36:AB39"/>
    <mergeCell ref="AC34:AN34"/>
    <mergeCell ref="V119:Y119"/>
    <mergeCell ref="Z119:AC119"/>
    <mergeCell ref="AD119:AG119"/>
    <mergeCell ref="V100:X100"/>
    <mergeCell ref="AL101:AM10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s>
  <phoneticPr fontId="2"/>
  <conditionalFormatting sqref="V17:Y17 V19:Y19 V21:Y21 V23:Y23 V25:Y25">
    <cfRule type="expression" priority="13" stopIfTrue="1">
      <formula>V16="賃金で算定"</formula>
    </cfRule>
  </conditionalFormatting>
  <conditionalFormatting sqref="V61:Y61 V63:Y63 V65:Y65 V67:Y67 V69:Y69 V71:Y71 V73:Y73 V75:Y75 V77:Y77">
    <cfRule type="expression" priority="12" stopIfTrue="1">
      <formula>V60="賃金で算定"</formula>
    </cfRule>
  </conditionalFormatting>
  <conditionalFormatting sqref="V101:Y101">
    <cfRule type="expression" priority="9" stopIfTrue="1">
      <formula>V100="賃金で算定"</formula>
    </cfRule>
  </conditionalFormatting>
  <conditionalFormatting sqref="V103:Y103">
    <cfRule type="expression" priority="8" stopIfTrue="1">
      <formula>V102="賃金で算定"</formula>
    </cfRule>
  </conditionalFormatting>
  <conditionalFormatting sqref="V105:Y105">
    <cfRule type="expression" priority="7" stopIfTrue="1">
      <formula>V104="賃金で算定"</formula>
    </cfRule>
  </conditionalFormatting>
  <conditionalFormatting sqref="V107:Y107">
    <cfRule type="expression" priority="6" stopIfTrue="1">
      <formula>V106="賃金で算定"</formula>
    </cfRule>
  </conditionalFormatting>
  <conditionalFormatting sqref="V109:Y109">
    <cfRule type="expression" priority="5" stopIfTrue="1">
      <formula>V108="賃金で算定"</formula>
    </cfRule>
  </conditionalFormatting>
  <conditionalFormatting sqref="V111:Y111">
    <cfRule type="expression" priority="4" stopIfTrue="1">
      <formula>V110="賃金で算定"</formula>
    </cfRule>
  </conditionalFormatting>
  <conditionalFormatting sqref="V113:Y113">
    <cfRule type="expression" priority="3" stopIfTrue="1">
      <formula>V112="賃金で算定"</formula>
    </cfRule>
  </conditionalFormatting>
  <conditionalFormatting sqref="V115:Y115">
    <cfRule type="expression" priority="2" stopIfTrue="1">
      <formula>V114="賃金で算定"</formula>
    </cfRule>
  </conditionalFormatting>
  <conditionalFormatting sqref="V117:Y117">
    <cfRule type="expression" priority="1" stopIfTrue="1">
      <formula>V116="賃金で算定"</formula>
    </cfRule>
  </conditionalFormatting>
  <dataValidations count="1">
    <dataValidation showInputMessage="1" showErrorMessage="1" sqref="V16:X16 V18:X18 V20:X20 V22:X22 V24:X24 V100:X100 V76:X76 V102:X102 V104:X104 V106:X106 V108:X108 V110:X110 V112:X112 V114:X114 V74:X74 V60:X60 V62:X62 V64:X64 V66:X66 V68:X68 V70:X70 V72:X72 V116:X11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'報告書（事業主控）'!Print_Area</vt:lpstr>
      <vt:lpstr>'報告書（提出用）'!Print_Area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2024-03-29T05:12:41Z</dcterms:modified>
</cp:coreProperties>
</file>